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12"/>
  <workbookPr filterPrivacy="1" defaultThemeVersion="124226"/>
  <xr:revisionPtr revIDLastSave="0" documentId="11_60BF53316AC0653B2CC78E5C1267308DB2918A74" xr6:coauthVersionLast="47" xr6:coauthVersionMax="47" xr10:uidLastSave="{00000000-0000-0000-0000-000000000000}"/>
  <bookViews>
    <workbookView xWindow="240" yWindow="80" windowWidth="20730" windowHeight="9530" xr2:uid="{00000000-000D-0000-FFFF-FFFF00000000}"/>
  </bookViews>
  <sheets>
    <sheet name="Information Input" sheetId="2" r:id="rId1"/>
    <sheet name="Report 17" sheetId="1" r:id="rId2"/>
    <sheet name="Notes" sheetId="3" r:id="rId3"/>
    <sheet name="Analysis" sheetId="4" r:id="rId4"/>
  </sheets>
  <externalReferences>
    <externalReference r:id="rId5"/>
  </externalReferences>
  <definedNames>
    <definedName name="__123Graph_A" hidden="1">[1]General!$AC$35:$AO$35</definedName>
    <definedName name="__123Graph_AAUTHS" hidden="1">[1]General!$AC$57:$AC$65</definedName>
    <definedName name="__123Graph_AIPIBNR" hidden="1">[1]General!$AF$49:$AO$49</definedName>
    <definedName name="__123Graph_ATOTAL" hidden="1">[1]General!$AC$10:$AO$10</definedName>
    <definedName name="__123Graph_ATYPEA" hidden="1">[1]General!$AC$10:$AO$10</definedName>
    <definedName name="__123Graph_ATYPED" hidden="1">[1]General!$AC$15:$AO$15</definedName>
    <definedName name="__123Graph_ATYPEE" hidden="1">[1]General!$AC$20:$AO$20</definedName>
    <definedName name="__123Graph_ATYPEI" hidden="1">[1]General!$AC$25:$AO$25</definedName>
    <definedName name="__123Graph_ATYPEM" hidden="1">[1]General!$AC$30:$AO$30</definedName>
    <definedName name="__123Graph_ATYPEP" hidden="1">[1]General!$AC$35:$AO$35</definedName>
    <definedName name="__123Graph_ATYPER" hidden="1">[1]General!$AC$40:$AO$40</definedName>
    <definedName name="__123Graph_ATYPESUM" hidden="1">[1]General!$AC$45:$AO$45</definedName>
    <definedName name="__123Graph_B" hidden="1">[1]General!$AC$14:$AO$14</definedName>
    <definedName name="__123Graph_BAUTHS" hidden="1">[1]General!$AE$57:$AE$65</definedName>
    <definedName name="__123Graph_BTOTAL" hidden="1">[1]General!$AC$15:$AO$15</definedName>
    <definedName name="__123Graph_BTYPED" hidden="1">[1]General!$AC$14:$AO$14</definedName>
    <definedName name="__123Graph_BTYPEE" hidden="1">[1]General!$AC$14:$AO$14</definedName>
    <definedName name="__123Graph_BTYPEI" hidden="1">[1]General!$AC$14:$AO$14</definedName>
    <definedName name="__123Graph_BTYPEM" hidden="1">[1]General!$AC$14:$AO$14</definedName>
    <definedName name="__123Graph_BTYPEP" hidden="1">[1]General!$AC$14:$AO$14</definedName>
    <definedName name="__123Graph_BTYPER" hidden="1">[1]General!$AC$14:$AO$14</definedName>
    <definedName name="__123Graph_BTYPESUM" hidden="1">[1]General!$AC$14:$AO$14</definedName>
    <definedName name="__123Graph_CAUTHS" hidden="1">[1]General!$AF$57:$AF$65</definedName>
    <definedName name="__123Graph_CTOTAL" hidden="1">[1]General!$AC$20:$AO$20</definedName>
    <definedName name="__123Graph_DAUTHS" hidden="1">[1]General!$AG$57:$AG$65</definedName>
    <definedName name="__123Graph_DIPIBNR" hidden="1">[1]General!$AF$51:$AO$51</definedName>
    <definedName name="__123Graph_DTOTAL" hidden="1">[1]General!$AC$25:$AO$25</definedName>
    <definedName name="__123Graph_EAUTHS" hidden="1">[1]General!$AH$57:$AH$65</definedName>
    <definedName name="__123Graph_ETOTAL" hidden="1">[1]General!$AC$35:$AO$35</definedName>
    <definedName name="__123Graph_FAUTHS" hidden="1">[1]General!$AI$57:$AI$65</definedName>
    <definedName name="__123Graph_FTOTAL" hidden="1">[1]General!$AC$40:$AO$40</definedName>
    <definedName name="__123Graph_LBL_A" hidden="1">[1]General!$AC$35:$AO$35</definedName>
    <definedName name="__123Graph_LBL_AIPIBNR" hidden="1">[1]General!$AF$49:$AO$49</definedName>
    <definedName name="__123Graph_LBL_ATYPEA" hidden="1">[1]General!$AC$10:$AO$10</definedName>
    <definedName name="__123Graph_LBL_ATYPED" hidden="1">[1]General!$AC$15:$AO$15</definedName>
    <definedName name="__123Graph_LBL_ATYPEE" hidden="1">[1]General!$AC$20:$AO$20</definedName>
    <definedName name="__123Graph_LBL_ATYPEI" hidden="1">[1]General!$AC$25:$AO$25</definedName>
    <definedName name="__123Graph_LBL_ATYPEM" hidden="1">[1]General!$AC$30:$AO$30</definedName>
    <definedName name="__123Graph_LBL_ATYPEP" hidden="1">[1]General!$AC$35:$AO$35</definedName>
    <definedName name="__123Graph_LBL_ATYPER" hidden="1">[1]General!$AC$40:$AO$40</definedName>
    <definedName name="__123Graph_LBL_ATYPESUM" hidden="1">[1]General!$AC$45:$AO$45</definedName>
    <definedName name="__123Graph_LBL_B" hidden="1">[1]General!$AC$15:$AO$15</definedName>
    <definedName name="__123Graph_LBL_BTYPED" hidden="1">[1]General!$AC$15:$AO$15</definedName>
    <definedName name="__123Graph_LBL_BTYPEE" hidden="1">[1]General!$AC$15:$AO$15</definedName>
    <definedName name="__123Graph_LBL_BTYPEI" hidden="1">[1]General!$AC$15:$AO$15</definedName>
    <definedName name="__123Graph_LBL_BTYPEM" hidden="1">[1]General!$AC$15:$AO$15</definedName>
    <definedName name="__123Graph_LBL_BTYPEP" hidden="1">[1]General!$AC$15:$AO$15</definedName>
    <definedName name="__123Graph_LBL_BTYPER" hidden="1">[1]General!$AC$15:$AO$15</definedName>
    <definedName name="__123Graph_LBL_BTYPESUM" hidden="1">[1]General!$AC$15:$AO$15</definedName>
    <definedName name="__123Graph_LBL_DIPIBNR" hidden="1">[1]General!$AF$51:$AO$51</definedName>
    <definedName name="__123Graph_XAUTHS" hidden="1">[1]General!$AA$57:$AA$65</definedName>
    <definedName name="__123Graph_XIPIBNR" hidden="1">[1]General!$AF$5:$AO$5</definedName>
    <definedName name="__123Graph_XTOTAL" hidden="1">[1]General!$AC$6:$AO$6</definedName>
    <definedName name="_Key1" localSheetId="0" hidden="1">#REF!</definedName>
    <definedName name="_Key1" localSheetId="2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localSheetId="1" hidden="1">#REF!</definedName>
    <definedName name="_Sort" hidden="1">#REF!</definedName>
    <definedName name="_xlnm.Print_Area" localSheetId="3">Analysis!$A$2:$S$44</definedName>
    <definedName name="_xlnm.Print_Area" localSheetId="0">'Information Input'!$B$2:$K$47</definedName>
    <definedName name="_xlnm.Print_Area" localSheetId="2">Notes!$A$1:$B$35</definedName>
    <definedName name="_xlnm.Print_Area" localSheetId="1">'Report 17'!$A$2:$E$68</definedName>
    <definedName name="_xlnm.Print_Titles" localSheetId="2">Notes!$2:$11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" l="1"/>
  <c r="D23" i="1"/>
  <c r="D56" i="1" l="1"/>
  <c r="J2" i="2"/>
  <c r="J30" i="2" l="1"/>
  <c r="J20" i="2" l="1"/>
  <c r="J35" i="2" s="1"/>
  <c r="A5" i="3"/>
  <c r="A6" i="4" l="1"/>
  <c r="A7" i="3" l="1"/>
  <c r="A7" i="1"/>
  <c r="A8" i="4" l="1"/>
  <c r="A9" i="1"/>
  <c r="A9" i="4" l="1"/>
  <c r="A8" i="3"/>
  <c r="A10" i="1"/>
</calcChain>
</file>

<file path=xl/sharedStrings.xml><?xml version="1.0" encoding="utf-8"?>
<sst xmlns="http://schemas.openxmlformats.org/spreadsheetml/2006/main" count="78" uniqueCount="70">
  <si>
    <t>&lt;&lt;&lt;&lt; HIDE &gt;&gt;&gt;&gt;</t>
  </si>
  <si>
    <t>Columns</t>
  </si>
  <si>
    <t>Centennial Care MCO Withholding Bank Statement for Delivery System</t>
  </si>
  <si>
    <t>Improvements Report</t>
  </si>
  <si>
    <t>Report 17</t>
  </si>
  <si>
    <t>All Programs</t>
  </si>
  <si>
    <t>Report Submission #</t>
  </si>
  <si>
    <t>MCO Name:</t>
  </si>
  <si>
    <t>Select applicable</t>
  </si>
  <si>
    <t>calendar year:</t>
  </si>
  <si>
    <t>Calendar Year Reporting Cycle (yyyy):</t>
  </si>
  <si>
    <t>Report Submission Type:</t>
  </si>
  <si>
    <t>Quarterly</t>
  </si>
  <si>
    <t>quarter:</t>
  </si>
  <si>
    <t>Report Submission Quarter:</t>
  </si>
  <si>
    <t>Q1</t>
  </si>
  <si>
    <t>Q2</t>
  </si>
  <si>
    <t>Q3</t>
  </si>
  <si>
    <t>Q4</t>
  </si>
  <si>
    <t>Report Period Ending (mm/dd/yyyy):</t>
  </si>
  <si>
    <t>-</t>
  </si>
  <si>
    <t>v01</t>
  </si>
  <si>
    <t>v02</t>
  </si>
  <si>
    <t>v03</t>
  </si>
  <si>
    <t>Prepared By:</t>
  </si>
  <si>
    <t>v04</t>
  </si>
  <si>
    <t>Name</t>
  </si>
  <si>
    <t>v05</t>
  </si>
  <si>
    <t>Contact Phone</t>
  </si>
  <si>
    <t>v06</t>
  </si>
  <si>
    <t>Contact Email</t>
  </si>
  <si>
    <t>v07</t>
  </si>
  <si>
    <t>Date Prepared (mm/dd/yyyy)</t>
  </si>
  <si>
    <t>v08</t>
  </si>
  <si>
    <t>v09</t>
  </si>
  <si>
    <t>v10</t>
  </si>
  <si>
    <t>FMB-ALL 17</t>
  </si>
  <si>
    <t>Delivery System Improvements</t>
  </si>
  <si>
    <t>Centennial Care:  All Programs</t>
  </si>
  <si>
    <t>Report Submission Type:  Quarterly</t>
  </si>
  <si>
    <t>Delivery System Improvement Details</t>
  </si>
  <si>
    <t>ASSESSED PENALTIES</t>
  </si>
  <si>
    <t>Contract Year</t>
  </si>
  <si>
    <t>Delivery System Improvement Target</t>
  </si>
  <si>
    <t>Assessed Penalty</t>
  </si>
  <si>
    <t>TOTAL ASSESSED PENALTY</t>
  </si>
  <si>
    <t>PENALTY DOLLAR EXPENDITURES</t>
  </si>
  <si>
    <t>Paid Date</t>
  </si>
  <si>
    <t>Provider Name</t>
  </si>
  <si>
    <t>Amount Paid</t>
  </si>
  <si>
    <t>TOTAL EXPENDED PENALTY</t>
  </si>
  <si>
    <t>REMAINING PENALTY DOLLARS</t>
  </si>
  <si>
    <t>- Insert additional rows as needed.</t>
  </si>
  <si>
    <t xml:space="preserve">- If the reinvestment information for any reported assessments is not known at the time this report is to be submitted, </t>
  </si>
  <si>
    <r>
      <t xml:space="preserve">   the MCO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note it within the report. </t>
    </r>
  </si>
  <si>
    <t>- The assessment detail should then be carried over to subsequent report submissions until the reinvestment detail is</t>
  </si>
  <si>
    <t xml:space="preserve">   known and complete. </t>
  </si>
  <si>
    <t>- Any previously reported information carried over to the next report submission should be examined and updated as needed.</t>
  </si>
  <si>
    <t>Report 17 MCO Notes</t>
  </si>
  <si>
    <t>Item</t>
  </si>
  <si>
    <t>Notes</t>
  </si>
  <si>
    <t>***[Required Disclosure]***</t>
  </si>
  <si>
    <t>If this report is a resubmission, the MCO must identify the specific areas of the</t>
  </si>
  <si>
    <t>report impacted by the resubmission and provide an explanation detailing the reason for</t>
  </si>
  <si>
    <t>the resubmission of the report.</t>
  </si>
  <si>
    <t>For each Delivery System Target not met the MCO must detail its proposal on how it will</t>
  </si>
  <si>
    <t>reinvest the penalty dollars into the program.</t>
  </si>
  <si>
    <t>As Needed</t>
  </si>
  <si>
    <t>Report 17 Analysis</t>
  </si>
  <si>
    <t>MCO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</si>
</sst>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[$€-1]_-;\-* #,##0.00\ [$€-1]_-;_-* &quot;-&quot;??\ [$€-1]_-"/>
    <numFmt numFmtId="165" formatCode="_(&quot;$&quot;* #,##0_);_(&quot;$&quot;* \(#,##0\);_(&quot;$&quot;* &quot;-&quot;??_);_(@_)"/>
    <numFmt numFmtId="166" formatCode="m/d/yyyy;@"/>
    <numFmt numFmtId="167" formatCode="#,##0;\-#,##0;&quot;-&quot;"/>
    <numFmt numFmtId="168" formatCode="mm/dd/yy"/>
    <numFmt numFmtId="169" formatCode="&quot;$&quot;#,##0.0,_);[Red]\(&quot;$&quot;#,##0.0,\)"/>
    <numFmt numFmtId="170" formatCode=";;;"/>
    <numFmt numFmtId="171" formatCode="0.0_)\%;\(0.0\)\%;0.0_)\%;@_)_%"/>
    <numFmt numFmtId="172" formatCode="#,##0.0_)_%;\(#,##0.0\)_%;0.0_)_%;@_)_%"/>
    <numFmt numFmtId="173" formatCode="#,##0.0_);\(#,##0.0\);#,##0.0_);@_)"/>
    <numFmt numFmtId="174" formatCode="#,##0.0_);\(#,##0.0\)"/>
    <numFmt numFmtId="175" formatCode="&quot;$&quot;_(#,##0.00_);&quot;$&quot;\(#,##0.00\);&quot;$&quot;_(0.00_);@_)"/>
    <numFmt numFmtId="176" formatCode="&quot;£&quot;_(#,##0.00_);&quot;£&quot;\(#,##0.00\)"/>
    <numFmt numFmtId="177" formatCode="&quot;$&quot;_(#,##0.00_);&quot;$&quot;\(#,##0.00\)"/>
    <numFmt numFmtId="178" formatCode="0.0%_);\(0.0%\);\ \-\-\ "/>
    <numFmt numFmtId="179" formatCode="#,##0.00_);\(#,##0.00\);0.00_);@_)"/>
    <numFmt numFmtId="180" formatCode="\€_(#,##0.00_);\€\(#,##0.00\);\€_(0.00_);@_)"/>
    <numFmt numFmtId="181" formatCode="#,##0_)\x;\(#,##0\)\x;0_)\x;@_)_x"/>
    <numFmt numFmtId="182" formatCode="#,##0.0_)\x;\(#,##0.0\)\x"/>
    <numFmt numFmtId="183" formatCode="#,##0.00_)\x;\(#,##0.00\)\x"/>
    <numFmt numFmtId="184" formatCode="#,##0.0000;\-#,##0.0000"/>
    <numFmt numFmtId="185" formatCode="#,##0.0_)\x;\(#,##0.0\)\x;0.0_)\x;@_)_x"/>
    <numFmt numFmtId="186" formatCode="\ \ _•\–\ \ \ \ @"/>
    <numFmt numFmtId="187" formatCode="_(* #,##0.000_)\ \ ;_(* \(#,##0.000\)\ \ ;_(* &quot;-&quot;??_)\ \ ;_(@_)"/>
    <numFmt numFmtId="188" formatCode="#,##0.00;\(#,##0.00\);\-"/>
    <numFmt numFmtId="189" formatCode="###0&quot;A&quot;"/>
    <numFmt numFmtId="190" formatCode="#,##0_)_x;\(#,##0\)_x;0_)_x;@_)_x"/>
    <numFmt numFmtId="191" formatCode="#,##0.0_)_x;\(#,##0.0\)_x"/>
    <numFmt numFmtId="192" formatCode="#,##0.00000;\-#,##0.00000"/>
    <numFmt numFmtId="193" formatCode="#,##0.0_)_x;\(#,##0.0\)_x;0.0_)_x;@_)_x"/>
    <numFmt numFmtId="194" formatCode="#,##0_)_x_x_x_x_x_x_x;\(#,##0\)_x_x_x_x"/>
    <numFmt numFmtId="195" formatCode="#,##0.0;\(#,##0.0\)"/>
    <numFmt numFmtId="196" formatCode="0.0&quot;x&quot;\ \ \ \ "/>
    <numFmt numFmtId="197" formatCode="#,##0\ _F;\(#,##0\)\ _F;\-\ _F"/>
    <numFmt numFmtId="198" formatCode="#,##0;\(###0\);\-"/>
    <numFmt numFmtId="199" formatCode="0.0_)%;\(0.0\)%"/>
    <numFmt numFmtId="200" formatCode="0.0_)\%;\(0.0\)\%"/>
    <numFmt numFmtId="201" formatCode="#,##0\ &quot;F&quot;;\-#,##0\ &quot;F&quot;"/>
    <numFmt numFmtId="202" formatCode="_(* #,##0.0_)\ \ ;_(* \(#,##0.0\)\ \ ;_(* &quot;-&quot;??_)\ \ ;_(@_)"/>
    <numFmt numFmtId="203" formatCode="#,##0\ _F;\(#,##0\)\ _F"/>
    <numFmt numFmtId="204" formatCode="0%_);\(0%\);\ \-\-\ "/>
    <numFmt numFmtId="205" formatCode="#,##0.0_)_%;\(#,##0.0\)_%"/>
    <numFmt numFmtId="206" formatCode="#,##0\ &quot;F&quot;;[Red]\-#,##0\ &quot;F&quot;"/>
    <numFmt numFmtId="207" formatCode="#,##0.00;\(#,##0.00\)"/>
    <numFmt numFmtId="208" formatCode="&quot;F&quot;#,##0_);\(&quot;F&quot;#,##0\)"/>
    <numFmt numFmtId="209" formatCode="#,##0_)"/>
    <numFmt numFmtId="210" formatCode="_(* #,##0_);_(* \(#,##0\);_(* &quot;-&quot;??_);_(@_)"/>
    <numFmt numFmtId="211" formatCode="\£\ #,##0_);[Red]\(\£\ #,##0\)"/>
    <numFmt numFmtId="212" formatCode="\¥\ #,##0_);[Red]\(\¥\ #,##0\)"/>
    <numFmt numFmtId="213" formatCode="0.0"/>
    <numFmt numFmtId="214" formatCode="0.0%"/>
    <numFmt numFmtId="215" formatCode="#,##0,_);[Red]\(#,##0,\)"/>
    <numFmt numFmtId="216" formatCode="#,##0.0##;[Red]\-#,##0.0##"/>
    <numFmt numFmtId="217" formatCode="&quot;$&quot;#,##0.000_);\(&quot;$&quot;#,##0.000\)"/>
    <numFmt numFmtId="218" formatCode="_(* #,##0.0_);_(* \(#,##0.0\);_(* &quot;-&quot;?_);_(@_)"/>
    <numFmt numFmtId="219" formatCode="_(* #,##0%_);_(* \(#,##0%\);_(* &quot;-&quot;?_);_(@_)"/>
    <numFmt numFmtId="220" formatCode="_(* #,##0.00%_);_(* \(#,##0.00%\);_(* &quot;-&quot;?_);_(@_)"/>
    <numFmt numFmtId="221" formatCode="#,##0;\(#,##0\)"/>
    <numFmt numFmtId="222" formatCode="0.00%;\(0.00%\)"/>
    <numFmt numFmtId="223" formatCode="&quot;$&quot;#,##0.0_);[Red]\(&quot;$&quot;#,##0.0\)"/>
    <numFmt numFmtId="224" formatCode="mm/dd/yy_)"/>
    <numFmt numFmtId="225" formatCode="0.00&quot;  &quot;"/>
    <numFmt numFmtId="226" formatCode="\£#,##0_);\(\£#,##0\)"/>
    <numFmt numFmtId="227" formatCode="#,##0.0_);[Red]\(#,##0.00_)"/>
    <numFmt numFmtId="228" formatCode="#,##0.00\ %"/>
    <numFmt numFmtId="229" formatCode="_(* #,##0.000000_);_(* \(#,##0.000000\);_(* &quot;-&quot;??_);_(@_)"/>
    <numFmt numFmtId="230" formatCode="General_)"/>
    <numFmt numFmtId="231" formatCode="000000000000"/>
    <numFmt numFmtId="232" formatCode="0.000_)"/>
    <numFmt numFmtId="233" formatCode="#,##0.0_);[Red]\(#,##0.0\)"/>
    <numFmt numFmtId="234" formatCode="* #,##0.0\ \x_);&quot;NM&quot;_)"/>
    <numFmt numFmtId="235" formatCode="* #,##0.0\ \x_);&quot;NM&quot;"/>
    <numFmt numFmtId="236" formatCode="#,##0.0"/>
    <numFmt numFmtId="237" formatCode="0.00\ %"/>
    <numFmt numFmtId="238" formatCode="_(&quot;$&quot;\ #,##0.00_);_(&quot;$&quot;\ #,##0.00\);_(&quot;$&quot;* &quot;-&quot;??_);_(@_)"/>
    <numFmt numFmtId="239" formatCode="* #,##0.00_);* \(#,##0.00\);* \ "/>
    <numFmt numFmtId="240" formatCode="#."/>
    <numFmt numFmtId="241" formatCode="#,##0.0000_);\(#,##0.0000\)"/>
    <numFmt numFmtId="242" formatCode="#,###,"/>
    <numFmt numFmtId="243" formatCode="mmm\-d\-yy"/>
    <numFmt numFmtId="244" formatCode="mmm\-d\-yyyy"/>
    <numFmt numFmtId="245" formatCode="* #,##0.00_);* \(#,##0.00\);* &quot;$&quot;\ \-"/>
    <numFmt numFmtId="246" formatCode="0.0%_);\(0.0%\)"/>
    <numFmt numFmtId="247" formatCode="0.0000_);\-0.0000\);;@"/>
    <numFmt numFmtId="248" formatCode="0.0\x"/>
    <numFmt numFmtId="249" formatCode="###0.0_);\(###0.0\)"/>
    <numFmt numFmtId="250" formatCode="#,##0.0\x_);[Red]\(#,##0.0\)"/>
    <numFmt numFmtId="251" formatCode="#,##0.0\ \x"/>
    <numFmt numFmtId="252" formatCode="&quot;$&quot;#,##0.0_);\(&quot;$&quot;#,##0.0\)"/>
    <numFmt numFmtId="253" formatCode="* \£\ #,##0.00_);* \(\£\ #,##0.00\);* \£\ \-"/>
    <numFmt numFmtId="254" formatCode="###0_);\(###0\)"/>
    <numFmt numFmtId="255" formatCode="#,##0.000_);\(#,##0.000\)"/>
    <numFmt numFmtId="256" formatCode="* #,##0_);* \(\ #,##0\);* \-"/>
    <numFmt numFmtId="257" formatCode="0.0%;[Red]\(0.0%\)"/>
    <numFmt numFmtId="258" formatCode="&quot;$&quot;#,##0"/>
    <numFmt numFmtId="259" formatCode="mmmm\ d\,\ yyyy"/>
    <numFmt numFmtId="260" formatCode="0.00_)"/>
    <numFmt numFmtId="261" formatCode="\ \ \ @"/>
    <numFmt numFmtId="262" formatCode="\ \ \ \ \ \ @"/>
    <numFmt numFmtId="263" formatCode="#,##0_);\(#,##0\);#,##0_);@_)"/>
    <numFmt numFmtId="264" formatCode="0.000"/>
    <numFmt numFmtId="265" formatCode="_-* #,##0\ _D_M_-;\-* #,##0\ _D_M_-;_-* &quot;-&quot;\ _D_M_-;_-@_-"/>
    <numFmt numFmtId="266" formatCode="_-* #,##0.00\ _D_M_-;\-* #,##0.00\ _D_M_-;_-* &quot;-&quot;??\ _D_M_-;_-@_-"/>
    <numFmt numFmtId="267" formatCode="_-* #,##0\ &quot;DM&quot;_-;\-* #,##0\ &quot;DM&quot;_-;_-* &quot;-&quot;\ &quot;DM&quot;_-;_-@_-"/>
    <numFmt numFmtId="268" formatCode="_-* #,##0.00\ &quot;DM&quot;_-;\-* #,##0.00\ &quot;DM&quot;_-;_-* &quot;-&quot;??\ &quot;DM&quot;_-;_-@_-"/>
    <numFmt numFmtId="269" formatCode="0.000000"/>
    <numFmt numFmtId="270" formatCode="&quot;$&quot;#,##0.0\ \ \ \ \_\)"/>
    <numFmt numFmtId="271" formatCode="&quot;$&quot;#,##0.0_);&quot;$&quot;\(#,##0.0\)"/>
    <numFmt numFmtId="272" formatCode="0.00\x"/>
    <numFmt numFmtId="273" formatCode="#,##0.0\ \ _);&quot;NM&quot;_)"/>
    <numFmt numFmtId="274" formatCode="dd\-mmm_)"/>
    <numFmt numFmtId="275" formatCode="#,##0.0\x_);\(#,##0.0\x\);#,##0.0\x_);@_)"/>
    <numFmt numFmtId="276" formatCode="#,##0.0_);[Red]\(#,##0.0\);&quot;N/A &quot;"/>
    <numFmt numFmtId="277" formatCode="0.0_)_x;\(0.0\)_x"/>
    <numFmt numFmtId="278" formatCode="#,##0.0_)_x;\(#,##0.0\)_x;#,##0.0_)_x;@_)"/>
    <numFmt numFmtId="279" formatCode="#,##0.000_);[Red]\(#,##0.000\)"/>
    <numFmt numFmtId="280" formatCode="#,##0.0_)\ ;[Red]\(#,##0.0\)\ "/>
    <numFmt numFmtId="281" formatCode="_-* #,##0.00_-;\-* #,##0.00_-;_-* &quot;-&quot;??_-;_-@_-"/>
    <numFmt numFmtId="282" formatCode="_-* #,##0_-;\-* #,##0_-;_-* &quot;-&quot;_-;_-@_-"/>
    <numFmt numFmtId="283" formatCode="0.00000_)"/>
    <numFmt numFmtId="284" formatCode="0%;[Red]\(0%\)"/>
    <numFmt numFmtId="285" formatCode="#,##0.0\x_)_);\(#,##0.0\x\)_);#,##0.0\x_)_);@_%_)"/>
    <numFmt numFmtId="286" formatCode="#,##0.0\%_);\(#,##0.0\%\);#,##0.0\%_);@_)"/>
    <numFmt numFmtId="287" formatCode="hh:mm\ AM/PM"/>
    <numFmt numFmtId="288" formatCode="#,##0.0\ \ "/>
    <numFmt numFmtId="289" formatCode="0.0%&quot;Sales&quot;"/>
    <numFmt numFmtId="290" formatCode="0.0%_);\(0.0%\);0.0%_);@_)"/>
    <numFmt numFmtId="291" formatCode="0.000%"/>
    <numFmt numFmtId="292" formatCode="0.000\x"/>
    <numFmt numFmtId="293" formatCode="0.0000"/>
    <numFmt numFmtId="294" formatCode="dd\-mmm\-yyyy"/>
    <numFmt numFmtId="295" formatCode=";;;\ \ \ @"/>
    <numFmt numFmtId="296" formatCode=";;;\ \ \ \ \ @"/>
    <numFmt numFmtId="297" formatCode="#,##0.00\ &quot;F&quot;;\-#,##0.00\ &quot;F&quot;"/>
    <numFmt numFmtId="298" formatCode="#,##0.0_);\(#,##0.0\)&quot;%&quot;"/>
    <numFmt numFmtId="299" formatCode="&quot;$&quot;#,##0.0;\(&quot;$&quot;#,##0.0\)"/>
    <numFmt numFmtId="300" formatCode="0.00%\ &quot;+P&quot;"/>
    <numFmt numFmtId="301" formatCode="\ \ #,##0.00_);\(\ \ #,##0.00\)"/>
    <numFmt numFmtId="302" formatCode="&quot;$&quot;\ #,##0_);\(&quot;$&quot;\ #,##0\)"/>
    <numFmt numFmtId="303" formatCode="0_)"/>
    <numFmt numFmtId="304" formatCode="\¥#,##0_);\(\¥#,##0\)"/>
    <numFmt numFmtId="305" formatCode="&quot;$&quot;#,##0.0_);[Red]\(&quot;$&quot;#,##0.00\)"/>
    <numFmt numFmtId="306" formatCode="&quot;Yes&quot;;;&quot;No&quot;"/>
    <numFmt numFmtId="307" formatCode="[$-409]mmmm\-yy;@"/>
  </numFmts>
  <fonts count="203"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36"/>
      <name val="Times New Roman"/>
      <family val="1"/>
    </font>
    <font>
      <sz val="48"/>
      <name val="Times New Roman"/>
      <family val="1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8"/>
      <name val="Helv"/>
    </font>
    <font>
      <b/>
      <sz val="8"/>
      <color indexed="8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4"/>
      <color theme="1"/>
      <name val="Arial"/>
      <family val="2"/>
    </font>
    <font>
      <sz val="8"/>
      <color indexed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0"/>
      <name val="Geneva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Book Antiqua"/>
      <family val="1"/>
    </font>
    <font>
      <sz val="12"/>
      <name val="Times New Roman"/>
      <family val="1"/>
    </font>
    <font>
      <sz val="10"/>
      <name val="MS Sans Serif"/>
      <family val="2"/>
    </font>
    <font>
      <sz val="8"/>
      <name val="Tms Rmn"/>
    </font>
    <font>
      <b/>
      <i/>
      <sz val="12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9"/>
      <name val="Times New Roman"/>
      <family val="1"/>
    </font>
    <font>
      <sz val="7"/>
      <color indexed="12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sz val="8"/>
      <color indexed="12"/>
      <name val="Arial"/>
      <family val="2"/>
    </font>
    <font>
      <sz val="12"/>
      <color indexed="12"/>
      <name val="Times New Roman"/>
      <family val="1"/>
    </font>
    <font>
      <sz val="10"/>
      <name val="Palatino"/>
      <family val="1"/>
    </font>
    <font>
      <b/>
      <sz val="12"/>
      <color indexed="9"/>
      <name val="Times New Roman"/>
      <family val="1"/>
    </font>
    <font>
      <sz val="10"/>
      <color indexed="8"/>
      <name val="Tms Rmn"/>
    </font>
    <font>
      <strike/>
      <sz val="8"/>
      <name val="Arial"/>
      <family val="2"/>
    </font>
    <font>
      <sz val="8"/>
      <color indexed="12"/>
      <name val="Tms Rmn"/>
    </font>
    <font>
      <b/>
      <sz val="10"/>
      <color indexed="9"/>
      <name val="Arial"/>
      <family val="2"/>
    </font>
    <font>
      <sz val="10"/>
      <color indexed="12"/>
      <name val="Times New Roman"/>
      <family val="1"/>
    </font>
    <font>
      <b/>
      <sz val="12"/>
      <name val="Times New Roman"/>
      <family val="1"/>
    </font>
    <font>
      <b/>
      <sz val="8"/>
      <color indexed="8"/>
      <name val="Arial"/>
      <family val="2"/>
    </font>
    <font>
      <u val="singleAccounting"/>
      <sz val="10"/>
      <name val="Arial"/>
      <family val="2"/>
    </font>
    <font>
      <sz val="32"/>
      <name val="Times New Roman"/>
      <family val="1"/>
    </font>
    <font>
      <b/>
      <sz val="6"/>
      <color indexed="21"/>
      <name val="Wingdings"/>
      <charset val="2"/>
    </font>
    <font>
      <b/>
      <sz val="10"/>
      <name val="Helv"/>
    </font>
    <font>
      <sz val="6"/>
      <color indexed="10"/>
      <name val="Times New Roman"/>
      <family val="1"/>
    </font>
    <font>
      <b/>
      <sz val="8"/>
      <name val="Arial Narrow"/>
      <family val="2"/>
    </font>
    <font>
      <b/>
      <i/>
      <sz val="8"/>
      <name val="Arial"/>
      <family val="2"/>
    </font>
    <font>
      <sz val="10"/>
      <color indexed="11"/>
      <name val="Times New Roman"/>
      <family val="1"/>
    </font>
    <font>
      <sz val="10"/>
      <color indexed="10"/>
      <name val="Times New Roman"/>
      <family val="1"/>
    </font>
    <font>
      <sz val="11"/>
      <name val="Tms Rmn"/>
    </font>
    <font>
      <sz val="8"/>
      <name val="Palatino"/>
      <family val="1"/>
    </font>
    <font>
      <sz val="10"/>
      <color indexed="24"/>
      <name val="Arial"/>
      <family val="2"/>
    </font>
    <font>
      <sz val="10"/>
      <name val="Helv"/>
    </font>
    <font>
      <i/>
      <sz val="9"/>
      <name val="Tms Rmn"/>
    </font>
    <font>
      <sz val="10"/>
      <name val="Book Antiqua"/>
      <family val="1"/>
    </font>
    <font>
      <sz val="8"/>
      <color indexed="16"/>
      <name val="Palatino"/>
      <family val="1"/>
    </font>
    <font>
      <b/>
      <i/>
      <sz val="10"/>
      <name val="Arial"/>
      <family val="2"/>
    </font>
    <font>
      <sz val="1"/>
      <color indexed="16"/>
      <name val="Courier"/>
      <family val="3"/>
    </font>
    <font>
      <b/>
      <sz val="14"/>
      <color indexed="10"/>
      <name val="Times New Roman"/>
      <family val="1"/>
    </font>
    <font>
      <b/>
      <sz val="16"/>
      <color indexed="16"/>
      <name val="Arial"/>
      <family val="2"/>
    </font>
    <font>
      <sz val="9"/>
      <name val="New Century Schlbk"/>
    </font>
    <font>
      <sz val="9"/>
      <color indexed="12"/>
      <name val="Times New Roman"/>
      <family val="1"/>
    </font>
    <font>
      <b/>
      <sz val="10"/>
      <name val="Times New Roman"/>
      <family val="1"/>
    </font>
    <font>
      <sz val="8"/>
      <color indexed="12"/>
      <name val="Times New Roman"/>
      <family val="1"/>
    </font>
    <font>
      <u val="doubleAccounting"/>
      <sz val="10"/>
      <name val="Arial"/>
      <family val="2"/>
    </font>
    <font>
      <sz val="12"/>
      <color indexed="8"/>
      <name val="Arial MT"/>
    </font>
    <font>
      <sz val="9"/>
      <name val="Tms Rmn"/>
    </font>
    <font>
      <sz val="10"/>
      <name val="New Century Schlbk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7"/>
      <color indexed="12"/>
      <name val="Arial"/>
      <family val="2"/>
    </font>
    <font>
      <b/>
      <sz val="10"/>
      <name val="Book Antiqua"/>
      <family val="1"/>
    </font>
    <font>
      <sz val="10"/>
      <color indexed="17"/>
      <name val="Times New Roman"/>
      <family val="1"/>
    </font>
    <font>
      <sz val="12"/>
      <color indexed="9"/>
      <name val="Times New Roman"/>
      <family val="1"/>
    </font>
    <font>
      <b/>
      <sz val="11"/>
      <name val="Helv"/>
      <family val="2"/>
    </font>
    <font>
      <b/>
      <sz val="11"/>
      <name val="Tms Rmn"/>
      <family val="1"/>
    </font>
    <font>
      <i/>
      <sz val="12"/>
      <name val="Tms Rmn"/>
    </font>
    <font>
      <b/>
      <sz val="8"/>
      <name val="Palatino"/>
      <family val="1"/>
    </font>
    <font>
      <b/>
      <sz val="16"/>
      <name val="Times New Roman"/>
      <family val="1"/>
    </font>
    <font>
      <b/>
      <sz val="12"/>
      <name val="Helv"/>
    </font>
    <font>
      <b/>
      <sz val="9"/>
      <name val="Times New Roman"/>
      <family val="1"/>
    </font>
    <font>
      <b/>
      <u/>
      <sz val="9"/>
      <name val="Times New Roman"/>
      <family val="1"/>
    </font>
    <font>
      <b/>
      <sz val="8"/>
      <name val="MS Sans Serif"/>
      <family val="2"/>
    </font>
    <font>
      <sz val="8"/>
      <color indexed="9"/>
      <name val="Arial"/>
      <family val="2"/>
    </font>
    <font>
      <sz val="10"/>
      <color indexed="9"/>
      <name val="Times New Roman"/>
      <family val="1"/>
    </font>
    <font>
      <sz val="8"/>
      <color indexed="39"/>
      <name val="Arial"/>
      <family val="2"/>
    </font>
    <font>
      <sz val="10"/>
      <color indexed="12"/>
      <name val="Arial"/>
      <family val="2"/>
    </font>
    <font>
      <sz val="10"/>
      <color indexed="39"/>
      <name val="Times New Roman"/>
      <family val="1"/>
    </font>
    <font>
      <sz val="10"/>
      <name val="Arial Greek"/>
      <family val="2"/>
      <charset val="161"/>
    </font>
    <font>
      <b/>
      <sz val="8"/>
      <color indexed="12"/>
      <name val="Times New Roman"/>
      <family val="1"/>
    </font>
    <font>
      <b/>
      <sz val="8"/>
      <color indexed="8"/>
      <name val="Times New Roman"/>
      <family val="1"/>
    </font>
    <font>
      <b/>
      <sz val="7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sz val="10"/>
      <name val="Palatino"/>
      <family val="1"/>
    </font>
    <font>
      <sz val="10"/>
      <color indexed="16"/>
      <name val="MS Sans Serif"/>
      <family val="2"/>
    </font>
    <font>
      <sz val="8"/>
      <name val="Arial Narrow"/>
      <family val="2"/>
    </font>
    <font>
      <sz val="4"/>
      <name val="Tms Rmn"/>
    </font>
    <font>
      <b/>
      <sz val="11"/>
      <name val="Helv"/>
    </font>
    <font>
      <sz val="26"/>
      <name val="Times New Roman"/>
      <family val="1"/>
    </font>
    <font>
      <sz val="10"/>
      <name val="CG Times (WN)"/>
    </font>
    <font>
      <sz val="7"/>
      <name val="Small Fonts"/>
      <family val="2"/>
    </font>
    <font>
      <b/>
      <i/>
      <sz val="16"/>
      <name val="Helv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8"/>
      <name val="Helvetica"/>
      <family val="2"/>
    </font>
    <font>
      <sz val="7"/>
      <color indexed="12"/>
      <name val="Arial"/>
      <family val="2"/>
    </font>
    <font>
      <sz val="8"/>
      <color indexed="8"/>
      <name val="Times New Roman"/>
      <family val="1"/>
    </font>
    <font>
      <sz val="7"/>
      <name val="Helvetica"/>
      <family val="2"/>
    </font>
    <font>
      <sz val="7"/>
      <name val="Helv"/>
    </font>
    <font>
      <sz val="8"/>
      <name val="Book Antiqua"/>
      <family val="1"/>
    </font>
    <font>
      <b/>
      <sz val="8"/>
      <color indexed="72"/>
      <name val="Arial"/>
      <family val="2"/>
    </font>
    <font>
      <b/>
      <i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2"/>
      <name val="Tms Rmn"/>
    </font>
    <font>
      <b/>
      <sz val="10"/>
      <name val="MS Sans Serif"/>
      <family val="2"/>
    </font>
    <font>
      <sz val="16"/>
      <name val="Times New Roman"/>
      <family val="1"/>
    </font>
    <font>
      <sz val="8"/>
      <color indexed="10"/>
      <name val="Arial"/>
      <family val="2"/>
    </font>
    <font>
      <sz val="8"/>
      <name val="Wingdings"/>
      <charset val="2"/>
    </font>
    <font>
      <sz val="12"/>
      <name val="Arial MT"/>
    </font>
    <font>
      <sz val="9.5"/>
      <color indexed="23"/>
      <name val="Helvetica-Black"/>
    </font>
    <font>
      <sz val="10"/>
      <name val="Tms Rmn"/>
    </font>
    <font>
      <sz val="8"/>
      <name val="MS Sans Serif"/>
      <family val="2"/>
    </font>
    <font>
      <i/>
      <sz val="8"/>
      <name val="Times New Roman"/>
      <family val="1"/>
    </font>
    <font>
      <b/>
      <sz val="10"/>
      <name val="Verdana"/>
      <family val="2"/>
    </font>
    <font>
      <sz val="10"/>
      <name val="Verdana"/>
      <family val="2"/>
    </font>
    <font>
      <b/>
      <sz val="10"/>
      <color indexed="8"/>
      <name val="Times New Roman"/>
      <family val="1"/>
    </font>
    <font>
      <b/>
      <i/>
      <sz val="12"/>
      <color indexed="12"/>
      <name val="Arial"/>
      <family val="2"/>
    </font>
    <font>
      <i/>
      <sz val="10"/>
      <color indexed="8"/>
      <name val="Arial"/>
      <family val="2"/>
    </font>
    <font>
      <b/>
      <sz val="12"/>
      <name val="Tms Rmn"/>
    </font>
    <font>
      <b/>
      <sz val="8"/>
      <name val="Tms Rmn"/>
    </font>
    <font>
      <sz val="7.5"/>
      <name val="Times New Roman"/>
      <family val="1"/>
    </font>
    <font>
      <b/>
      <sz val="9"/>
      <name val="Palatino"/>
      <family val="1"/>
    </font>
    <font>
      <sz val="9"/>
      <color indexed="21"/>
      <name val="Helvetica-Black"/>
    </font>
    <font>
      <sz val="7"/>
      <name val="Palatino"/>
      <family val="1"/>
    </font>
    <font>
      <b/>
      <u val="singleAccounting"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b/>
      <sz val="14"/>
      <name val="Book Antiqua"/>
      <family val="1"/>
    </font>
    <font>
      <sz val="10"/>
      <name val="Sabon"/>
    </font>
    <font>
      <sz val="12"/>
      <color indexed="8"/>
      <name val="Palatino"/>
      <family val="1"/>
    </font>
    <font>
      <sz val="11"/>
      <color indexed="8"/>
      <name val="Helvetica-Black"/>
    </font>
    <font>
      <b/>
      <sz val="12"/>
      <name val="Book Antiqua"/>
      <family val="1"/>
    </font>
    <font>
      <b/>
      <u/>
      <sz val="9"/>
      <name val="Arial"/>
      <family val="2"/>
    </font>
    <font>
      <b/>
      <sz val="8"/>
      <name val="Times New Roman"/>
      <family val="1"/>
    </font>
    <font>
      <b/>
      <sz val="8"/>
      <name val="Helv"/>
    </font>
    <font>
      <sz val="9"/>
      <color indexed="8"/>
      <name val="Times New Roman"/>
      <family val="1"/>
    </font>
    <font>
      <b/>
      <i/>
      <sz val="24"/>
      <name val="Arial"/>
      <family val="2"/>
    </font>
    <font>
      <sz val="1"/>
      <name val="Tms Rmn"/>
    </font>
    <font>
      <sz val="8"/>
      <color indexed="10"/>
      <name val="Arial Narrow"/>
      <family val="2"/>
    </font>
    <font>
      <sz val="10"/>
      <color indexed="10"/>
      <name val="Arial"/>
      <family val="2"/>
    </font>
    <font>
      <sz val="7"/>
      <name val="Times New Roman"/>
      <family val="1"/>
    </font>
    <font>
      <b/>
      <u/>
      <sz val="8"/>
      <name val="Times New Roman"/>
      <family val="1"/>
    </font>
    <font>
      <b/>
      <sz val="10"/>
      <color indexed="18"/>
      <name val="CG Times (WN)"/>
    </font>
    <font>
      <b/>
      <i/>
      <sz val="8"/>
      <color indexed="12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5"/>
        <bgColor indexed="64"/>
      </patternFill>
    </fill>
    <fill>
      <patternFill patternType="lightGray">
        <fgColor indexed="15"/>
      </patternFill>
    </fill>
    <fill>
      <patternFill patternType="solid">
        <fgColor indexed="27"/>
        <bgColor indexed="64"/>
      </patternFill>
    </fill>
    <fill>
      <patternFill patternType="lightGray"/>
    </fill>
    <fill>
      <patternFill patternType="solid">
        <fgColor indexed="22"/>
        <bgColor indexed="22"/>
      </patternFill>
    </fill>
    <fill>
      <patternFill patternType="solid">
        <fgColor indexed="41"/>
        <bgColor indexed="41"/>
      </patternFill>
    </fill>
    <fill>
      <patternFill patternType="lightGray">
        <fgColor indexed="13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lightGray">
        <fgColor indexed="10"/>
      </patternFill>
    </fill>
    <fill>
      <patternFill patternType="mediumGray">
        <fgColor indexed="22"/>
      </patternFill>
    </fill>
    <fill>
      <patternFill patternType="darkVertical"/>
    </fill>
    <fill>
      <patternFill patternType="gray125">
        <fgColor indexed="15"/>
      </patternFill>
    </fill>
    <fill>
      <patternFill patternType="gray0625"/>
    </fill>
    <fill>
      <patternFill patternType="solid">
        <fgColor indexed="6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64"/>
      </patternFill>
    </fill>
    <fill>
      <patternFill patternType="solid">
        <fgColor indexed="13"/>
      </patternFill>
    </fill>
    <fill>
      <patternFill patternType="mediumGray">
        <fgColor indexed="11"/>
      </patternFill>
    </fill>
    <fill>
      <patternFill patternType="lightGray">
        <fgColor indexed="1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/>
      <bottom style="thin">
        <color indexed="4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9"/>
      </top>
      <bottom style="thin">
        <color indexed="63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3057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3" borderId="0" applyNumberFormat="0" applyBorder="0" applyAlignment="0" applyProtection="0"/>
    <xf numFmtId="0" fontId="12" fillId="7" borderId="0" applyNumberFormat="0" applyBorder="0" applyAlignment="0" applyProtection="0"/>
    <xf numFmtId="167" fontId="9" fillId="0" borderId="0" applyFill="0" applyBorder="0" applyAlignment="0"/>
    <xf numFmtId="0" fontId="13" fillId="24" borderId="14" applyNumberFormat="0" applyAlignment="0" applyProtection="0"/>
    <xf numFmtId="0" fontId="14" fillId="25" borderId="15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0" borderId="0" applyFill="0" applyBorder="0" applyAlignment="0" applyProtection="0"/>
    <xf numFmtId="0" fontId="15" fillId="0" borderId="0" applyNumberFormat="0" applyAlignment="0">
      <alignment horizontal="left"/>
    </xf>
    <xf numFmtId="44" fontId="4" fillId="0" borderId="0" applyFont="0" applyFill="0" applyBorder="0" applyAlignment="0" applyProtection="0"/>
    <xf numFmtId="0" fontId="16" fillId="0" borderId="0" applyNumberFormat="0" applyAlignment="0">
      <alignment horizontal="left"/>
    </xf>
    <xf numFmtId="0" fontId="17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19" fillId="0" borderId="16" applyNumberFormat="0" applyAlignment="0" applyProtection="0">
      <alignment horizontal="left" vertical="center"/>
    </xf>
    <xf numFmtId="0" fontId="19" fillId="0" borderId="11">
      <alignment horizontal="left" vertical="center"/>
    </xf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23" fillId="11" borderId="14" applyNumberFormat="0" applyAlignment="0" applyProtection="0"/>
    <xf numFmtId="0" fontId="24" fillId="0" borderId="2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26" borderId="0" applyNumberFormat="0" applyBorder="0" applyAlignment="0" applyProtection="0"/>
    <xf numFmtId="0" fontId="4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27" borderId="21" applyNumberFormat="0" applyFont="0" applyAlignment="0" applyProtection="0"/>
    <xf numFmtId="0" fontId="4" fillId="27" borderId="21" applyNumberFormat="0" applyFont="0" applyAlignment="0" applyProtection="0"/>
    <xf numFmtId="0" fontId="4" fillId="27" borderId="21" applyNumberFormat="0" applyFont="0" applyAlignment="0" applyProtection="0"/>
    <xf numFmtId="0" fontId="4" fillId="27" borderId="21" applyNumberFormat="0" applyFont="0" applyAlignment="0" applyProtection="0"/>
    <xf numFmtId="0" fontId="29" fillId="24" borderId="22" applyNumberFormat="0" applyAlignment="0" applyProtection="0"/>
    <xf numFmtId="168" fontId="30" fillId="0" borderId="0" applyNumberFormat="0" applyFill="0" applyBorder="0" applyAlignment="0" applyProtection="0">
      <alignment horizontal="left"/>
    </xf>
    <xf numFmtId="40" fontId="31" fillId="0" borderId="0" applyBorder="0">
      <alignment horizontal="right"/>
    </xf>
    <xf numFmtId="0" fontId="32" fillId="0" borderId="0" applyNumberFormat="0" applyFill="0" applyBorder="0" applyAlignment="0" applyProtection="0"/>
    <xf numFmtId="0" fontId="33" fillId="0" borderId="23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/>
    <xf numFmtId="44" fontId="4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5" fontId="43" fillId="0" borderId="0" applyFont="0" applyFill="0" applyBorder="0" applyAlignment="0" applyProtection="0"/>
    <xf numFmtId="8" fontId="43" fillId="0" borderId="0" applyFont="0" applyFill="0" applyBorder="0" applyAlignment="0" applyProtection="0"/>
    <xf numFmtId="169" fontId="28" fillId="0" borderId="0" applyFont="0" applyFill="0" applyBorder="0" applyAlignment="0" applyProtection="0">
      <protection locked="0"/>
    </xf>
    <xf numFmtId="7" fontId="44" fillId="0" borderId="9" applyFill="0" applyBorder="0" applyProtection="0"/>
    <xf numFmtId="10" fontId="43" fillId="0" borderId="0" applyFont="0" applyFill="0" applyBorder="0" applyAlignment="0" applyProtection="0"/>
    <xf numFmtId="170" fontId="28" fillId="0" borderId="0" applyFont="0" applyFill="0" applyBorder="0" applyAlignment="0"/>
    <xf numFmtId="164" fontId="45" fillId="0" borderId="0" applyFont="0" applyAlignment="0">
      <alignment horizontal="center" vertical="center"/>
    </xf>
    <xf numFmtId="0" fontId="45" fillId="0" borderId="0" applyFont="0" applyAlignment="0">
      <alignment horizontal="center" vertical="center"/>
    </xf>
    <xf numFmtId="164" fontId="45" fillId="0" borderId="0" applyFont="0" applyAlignment="0">
      <alignment horizontal="center" vertical="center"/>
    </xf>
    <xf numFmtId="164" fontId="45" fillId="0" borderId="0" applyFont="0" applyAlignment="0">
      <alignment horizontal="center" vertical="center"/>
    </xf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4" fillId="0" borderId="0"/>
    <xf numFmtId="0" fontId="4" fillId="0" borderId="0"/>
    <xf numFmtId="164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43" fontId="28" fillId="0" borderId="0"/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29" borderId="0"/>
    <xf numFmtId="0" fontId="4" fillId="29" borderId="0"/>
    <xf numFmtId="164" fontId="4" fillId="29" borderId="0"/>
    <xf numFmtId="164" fontId="4" fillId="29" borderId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6" fillId="0" borderId="0" applyFont="0" applyFill="0" applyBorder="0" applyAlignment="0" applyProtection="0"/>
    <xf numFmtId="175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4" fontId="28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4" fontId="28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4" fontId="28" fillId="0" borderId="0" applyFont="0" applyFill="0" applyBorder="0" applyAlignment="0" applyProtection="0"/>
    <xf numFmtId="14" fontId="28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28" fillId="0" borderId="0" applyFont="0" applyFill="0" applyBorder="0" applyAlignment="0" applyProtection="0"/>
    <xf numFmtId="37" fontId="28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7" fillId="0" borderId="0" applyFont="0" applyFill="0" applyBorder="0" applyAlignment="0" applyProtection="0"/>
    <xf numFmtId="178" fontId="28" fillId="0" borderId="0" applyFont="0" applyFill="0" applyBorder="0" applyAlignment="0" applyProtection="0"/>
    <xf numFmtId="37" fontId="28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80" fontId="4" fillId="0" borderId="0" applyFont="0" applyFill="0" applyBorder="0" applyAlignment="0" applyProtection="0"/>
    <xf numFmtId="164" fontId="9" fillId="0" borderId="0">
      <alignment vertical="top"/>
    </xf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" fillId="26" borderId="0" applyNumberFormat="0" applyFont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4" fillId="0" borderId="0"/>
    <xf numFmtId="0" fontId="4" fillId="0" borderId="0"/>
    <xf numFmtId="164" fontId="4" fillId="0" borderId="0"/>
    <xf numFmtId="164" fontId="4" fillId="0" borderId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3" fontId="47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4" fontId="28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4" fontId="28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4" fontId="28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6" fontId="42" fillId="0" borderId="0" applyFont="0" applyFill="0" applyBorder="0" applyAlignment="0" applyProtection="0"/>
    <xf numFmtId="187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82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2" fontId="47" fillId="0" borderId="0" applyFont="0" applyFill="0" applyBorder="0" applyAlignment="0" applyProtection="0"/>
    <xf numFmtId="189" fontId="28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2" fontId="28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3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2" fontId="28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2" fontId="28" fillId="0" borderId="0" applyFont="0" applyFill="0" applyBorder="0" applyAlignment="0" applyProtection="0"/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5" fontId="42" fillId="0" borderId="0" applyFont="0" applyFill="0" applyBorder="0" applyAlignment="0" applyProtection="0"/>
    <xf numFmtId="196" fontId="28" fillId="0" borderId="0" applyFont="0" applyFill="0" applyBorder="0" applyAlignment="0" applyProtection="0"/>
    <xf numFmtId="197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198" fontId="28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/>
    <xf numFmtId="0" fontId="4" fillId="0" borderId="0"/>
    <xf numFmtId="164" fontId="4" fillId="0" borderId="0"/>
    <xf numFmtId="164" fontId="4" fillId="0" borderId="0"/>
    <xf numFmtId="171" fontId="4" fillId="0" borderId="0" applyFont="0" applyFill="0" applyBorder="0" applyProtection="0">
      <alignment horizontal="right"/>
    </xf>
    <xf numFmtId="199" fontId="4" fillId="0" borderId="0" applyFont="0" applyFill="0" applyBorder="0" applyAlignment="0" applyProtection="0"/>
    <xf numFmtId="199" fontId="4" fillId="0" borderId="32" applyFont="0" applyFill="0" applyAlignment="0" applyProtection="0"/>
    <xf numFmtId="199" fontId="4" fillId="0" borderId="32" applyFont="0" applyFill="0" applyAlignment="0" applyProtection="0"/>
    <xf numFmtId="199" fontId="4" fillId="0" borderId="32" applyFont="0" applyFill="0" applyAlignment="0" applyProtection="0"/>
    <xf numFmtId="199" fontId="4" fillId="0" borderId="32" applyFont="0" applyFill="0" applyAlignment="0" applyProtection="0"/>
    <xf numFmtId="199" fontId="4" fillId="0" borderId="32" applyFont="0" applyFill="0" applyAlignment="0" applyProtection="0"/>
    <xf numFmtId="199" fontId="4" fillId="0" borderId="32" applyFont="0" applyFill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171" fontId="4" fillId="0" borderId="0" applyFont="0" applyFill="0" applyBorder="0" applyProtection="0">
      <alignment horizontal="right"/>
    </xf>
    <xf numFmtId="171" fontId="4" fillId="0" borderId="0" applyFont="0" applyFill="0" applyBorder="0" applyProtection="0">
      <alignment horizontal="right"/>
    </xf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171" fontId="4" fillId="0" borderId="0" applyFont="0" applyFill="0" applyBorder="0" applyProtection="0">
      <alignment horizontal="right"/>
    </xf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171" fontId="4" fillId="0" borderId="0" applyFont="0" applyFill="0" applyBorder="0" applyProtection="0">
      <alignment horizontal="right"/>
    </xf>
    <xf numFmtId="171" fontId="4" fillId="0" borderId="0" applyFont="0" applyFill="0" applyBorder="0" applyProtection="0">
      <alignment horizontal="right"/>
    </xf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201" fontId="28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171" fontId="4" fillId="0" borderId="0" applyFont="0" applyFill="0" applyBorder="0" applyProtection="0">
      <alignment horizontal="right"/>
    </xf>
    <xf numFmtId="171" fontId="4" fillId="0" borderId="0" applyFont="0" applyFill="0" applyBorder="0" applyProtection="0">
      <alignment horizontal="right"/>
    </xf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171" fontId="4" fillId="0" borderId="0" applyFont="0" applyFill="0" applyBorder="0" applyProtection="0">
      <alignment horizontal="right"/>
    </xf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1" fontId="28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171" fontId="4" fillId="0" borderId="0" applyFont="0" applyFill="0" applyBorder="0" applyProtection="0">
      <alignment horizontal="right"/>
    </xf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171" fontId="4" fillId="0" borderId="0" applyFont="0" applyFill="0" applyBorder="0" applyProtection="0">
      <alignment horizontal="right"/>
    </xf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171" fontId="4" fillId="0" borderId="0" applyFont="0" applyFill="0" applyBorder="0" applyProtection="0">
      <alignment horizontal="right"/>
    </xf>
    <xf numFmtId="171" fontId="4" fillId="0" borderId="0" applyFont="0" applyFill="0" applyBorder="0" applyProtection="0">
      <alignment horizontal="right"/>
    </xf>
    <xf numFmtId="171" fontId="4" fillId="0" borderId="0" applyFont="0" applyFill="0" applyBorder="0" applyProtection="0">
      <alignment horizontal="right"/>
    </xf>
    <xf numFmtId="201" fontId="28" fillId="0" borderId="0" applyFont="0" applyFill="0" applyBorder="0" applyAlignment="0" applyProtection="0"/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202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171" fontId="4" fillId="0" borderId="0" applyFont="0" applyFill="0" applyBorder="0" applyProtection="0">
      <alignment horizontal="right"/>
    </xf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204" fontId="28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71" fontId="4" fillId="0" borderId="0" applyFont="0" applyFill="0" applyBorder="0" applyProtection="0">
      <alignment horizontal="right"/>
    </xf>
    <xf numFmtId="200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172" fontId="4" fillId="0" borderId="0" applyFont="0" applyFill="0" applyBorder="0" applyProtection="0">
      <alignment horizontal="right"/>
    </xf>
    <xf numFmtId="172" fontId="4" fillId="0" borderId="0" applyFont="0" applyFill="0" applyBorder="0" applyProtection="0">
      <alignment horizontal="right"/>
    </xf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172" fontId="4" fillId="0" borderId="0" applyFont="0" applyFill="0" applyBorder="0" applyProtection="0">
      <alignment horizontal="right"/>
    </xf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172" fontId="4" fillId="0" borderId="0" applyFont="0" applyFill="0" applyBorder="0" applyProtection="0">
      <alignment horizontal="right"/>
    </xf>
    <xf numFmtId="172" fontId="4" fillId="0" borderId="0" applyFont="0" applyFill="0" applyBorder="0" applyProtection="0">
      <alignment horizontal="right"/>
    </xf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206" fontId="28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172" fontId="4" fillId="0" borderId="0" applyFont="0" applyFill="0" applyBorder="0" applyProtection="0">
      <alignment horizontal="right"/>
    </xf>
    <xf numFmtId="172" fontId="4" fillId="0" borderId="0" applyFont="0" applyFill="0" applyBorder="0" applyProtection="0">
      <alignment horizontal="right"/>
    </xf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172" fontId="4" fillId="0" borderId="0" applyFont="0" applyFill="0" applyBorder="0" applyProtection="0">
      <alignment horizontal="right"/>
    </xf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6" fontId="28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172" fontId="4" fillId="0" borderId="0" applyFont="0" applyFill="0" applyBorder="0" applyProtection="0">
      <alignment horizontal="right"/>
    </xf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172" fontId="4" fillId="0" borderId="0" applyFont="0" applyFill="0" applyBorder="0" applyProtection="0">
      <alignment horizontal="right"/>
    </xf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172" fontId="4" fillId="0" borderId="0" applyFont="0" applyFill="0" applyBorder="0" applyProtection="0">
      <alignment horizontal="right"/>
    </xf>
    <xf numFmtId="172" fontId="4" fillId="0" borderId="0" applyFont="0" applyFill="0" applyBorder="0" applyProtection="0">
      <alignment horizontal="right"/>
    </xf>
    <xf numFmtId="172" fontId="4" fillId="0" borderId="0" applyFont="0" applyFill="0" applyBorder="0" applyProtection="0">
      <alignment horizontal="right"/>
    </xf>
    <xf numFmtId="206" fontId="28" fillId="0" borderId="0" applyFont="0" applyFill="0" applyBorder="0" applyAlignment="0" applyProtection="0"/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207" fontId="42" fillId="0" borderId="0" applyFont="0" applyFill="0" applyBorder="0" applyAlignment="0" applyProtection="0"/>
    <xf numFmtId="208" fontId="28" fillId="0" borderId="0" applyFont="0" applyFill="0" applyBorder="0" applyAlignment="0" applyProtection="0"/>
    <xf numFmtId="37" fontId="28" fillId="0" borderId="0" applyFont="0" applyFill="0" applyBorder="0" applyAlignment="0" applyProtection="0"/>
    <xf numFmtId="209" fontId="28" fillId="0" borderId="0" applyFont="0" applyFill="0" applyBorder="0" applyAlignment="0" applyProtection="0"/>
    <xf numFmtId="210" fontId="28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172" fontId="4" fillId="0" borderId="0" applyFont="0" applyFill="0" applyBorder="0" applyProtection="0">
      <alignment horizontal="right"/>
    </xf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210" fontId="28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72" fontId="4" fillId="0" borderId="0" applyFont="0" applyFill="0" applyBorder="0" applyProtection="0">
      <alignment horizontal="right"/>
    </xf>
    <xf numFmtId="205" fontId="4" fillId="0" borderId="0" applyFont="0" applyFill="0" applyBorder="0" applyAlignment="0" applyProtection="0"/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4" fillId="0" borderId="0"/>
    <xf numFmtId="0" fontId="4" fillId="0" borderId="0"/>
    <xf numFmtId="164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0" fontId="9" fillId="0" borderId="0">
      <alignment vertical="top"/>
    </xf>
    <xf numFmtId="164" fontId="9" fillId="0" borderId="0">
      <alignment vertical="top"/>
    </xf>
    <xf numFmtId="164" fontId="9" fillId="0" borderId="0">
      <alignment vertical="top"/>
    </xf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Alignment="0" applyProtection="0"/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Alignment="0" applyProtection="0"/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Alignment="0" applyProtection="0"/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Alignment="0" applyProtection="0"/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Alignment="0" applyProtection="0"/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Alignment="0" applyProtection="0"/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>
      <alignment vertical="top"/>
    </xf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Alignment="0" applyProtection="0"/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Alignment="0" applyProtection="0"/>
    <xf numFmtId="164" fontId="49" fillId="0" borderId="0" applyNumberFormat="0" applyFill="0" applyBorder="0" applyAlignment="0" applyProtection="0"/>
    <xf numFmtId="164" fontId="49" fillId="0" borderId="0" applyNumberFormat="0" applyFill="0" applyBorder="0" applyProtection="0">
      <alignment vertical="top"/>
    </xf>
    <xf numFmtId="164" fontId="49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0" fillId="0" borderId="33" applyNumberFormat="0" applyFill="0" applyAlignment="0" applyProtection="0"/>
    <xf numFmtId="164" fontId="51" fillId="0" borderId="0" applyNumberFormat="0" applyFill="0" applyBorder="0" applyAlignment="0" applyProtection="0"/>
    <xf numFmtId="164" fontId="50" fillId="3" borderId="0" applyNumberFormat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33" applyNumberFormat="0" applyFill="0" applyAlignment="0" applyProtection="0"/>
    <xf numFmtId="164" fontId="50" fillId="0" borderId="0" applyNumberFormat="0" applyFill="0" applyBorder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33" applyNumberFormat="0" applyFill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33" applyNumberFormat="0" applyFill="0" applyAlignment="0" applyProtection="0"/>
    <xf numFmtId="164" fontId="50" fillId="0" borderId="0" applyNumberFormat="0" applyFill="0" applyBorder="0" applyAlignment="0" applyProtection="0"/>
    <xf numFmtId="164" fontId="50" fillId="0" borderId="33" applyNumberFormat="0" applyFill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33" applyNumberFormat="0" applyFill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0" applyNumberFormat="0" applyFill="0" applyBorder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33" applyNumberFormat="0" applyFill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0" applyNumberFormat="0" applyFill="0" applyBorder="0" applyAlignment="0" applyProtection="0"/>
    <xf numFmtId="164" fontId="50" fillId="0" borderId="33" applyNumberFormat="0" applyFill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33" applyNumberFormat="0" applyFill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0" applyNumberFormat="0" applyFill="0" applyBorder="0" applyAlignment="0" applyProtection="0"/>
    <xf numFmtId="164" fontId="50" fillId="0" borderId="33" applyNumberFormat="0" applyFill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33" applyNumberFormat="0" applyFill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33" applyNumberFormat="0" applyFill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33" applyNumberFormat="0" applyFill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33" applyNumberFormat="0" applyFill="0" applyAlignment="0" applyProtection="0"/>
    <xf numFmtId="164" fontId="50" fillId="0" borderId="0" applyNumberFormat="0" applyFill="0" applyBorder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0" applyNumberFormat="0" applyFill="0" applyBorder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33" applyNumberFormat="0" applyFill="0" applyAlignment="0" applyProtection="0"/>
    <xf numFmtId="164" fontId="50" fillId="0" borderId="0" applyNumberFormat="0" applyFill="0" applyBorder="0" applyAlignment="0" applyProtection="0"/>
    <xf numFmtId="164" fontId="50" fillId="0" borderId="33" applyNumberFormat="0" applyFill="0" applyAlignment="0" applyProtection="0"/>
    <xf numFmtId="164" fontId="50" fillId="0" borderId="0" applyNumberFormat="0" applyFill="0" applyBorder="0" applyAlignment="0" applyProtection="0"/>
    <xf numFmtId="164" fontId="50" fillId="0" borderId="34" applyNumberFormat="0" applyFill="0" applyAlignment="0" applyProtection="0"/>
    <xf numFmtId="164" fontId="50" fillId="0" borderId="34" applyNumberFormat="0" applyFill="0" applyAlignment="0" applyProtection="0"/>
    <xf numFmtId="164" fontId="50" fillId="0" borderId="34" applyNumberFormat="0" applyFill="0" applyAlignment="0" applyProtection="0"/>
    <xf numFmtId="164" fontId="50" fillId="0" borderId="34" applyNumberFormat="0" applyFill="0" applyAlignment="0" applyProtection="0"/>
    <xf numFmtId="164" fontId="50" fillId="0" borderId="34" applyNumberFormat="0" applyFill="0" applyAlignment="0" applyProtection="0"/>
    <xf numFmtId="164" fontId="50" fillId="0" borderId="34" applyNumberFormat="0" applyFill="0" applyAlignment="0" applyProtection="0"/>
    <xf numFmtId="164" fontId="50" fillId="0" borderId="34" applyNumberFormat="0" applyFill="0" applyAlignment="0" applyProtection="0"/>
    <xf numFmtId="164" fontId="50" fillId="0" borderId="0" applyNumberFormat="0" applyFill="0" applyBorder="0" applyAlignment="0" applyProtection="0"/>
    <xf numFmtId="164" fontId="50" fillId="0" borderId="33" applyNumberFormat="0" applyFill="0" applyAlignment="0" applyProtection="0"/>
    <xf numFmtId="164" fontId="50" fillId="0" borderId="0" applyNumberFormat="0" applyFill="0" applyBorder="0" applyAlignment="0" applyProtection="0"/>
    <xf numFmtId="164" fontId="52" fillId="0" borderId="32" applyNumberFormat="0" applyFill="0" applyProtection="0">
      <alignment horizontal="center"/>
    </xf>
    <xf numFmtId="164" fontId="52" fillId="0" borderId="32" applyNumberFormat="0" applyFill="0" applyProtection="0">
      <alignment horizontal="centerContinuous"/>
    </xf>
    <xf numFmtId="164" fontId="52" fillId="0" borderId="32" applyNumberFormat="0" applyFill="0" applyProtection="0">
      <alignment horizontal="centerContinuous"/>
    </xf>
    <xf numFmtId="164" fontId="52" fillId="0" borderId="32" applyNumberFormat="0" applyFill="0" applyProtection="0">
      <alignment horizontal="centerContinuous"/>
    </xf>
    <xf numFmtId="164" fontId="52" fillId="0" borderId="32" applyNumberFormat="0" applyFill="0" applyProtection="0">
      <alignment horizontal="centerContinuous"/>
    </xf>
    <xf numFmtId="164" fontId="52" fillId="0" borderId="32" applyNumberFormat="0" applyFill="0" applyProtection="0">
      <alignment horizontal="centerContinuous"/>
    </xf>
    <xf numFmtId="164" fontId="52" fillId="0" borderId="32" applyNumberFormat="0" applyFill="0" applyProtection="0">
      <alignment horizontal="centerContinuous"/>
    </xf>
    <xf numFmtId="164" fontId="52" fillId="0" borderId="32" applyNumberFormat="0" applyFill="0" applyProtection="0">
      <alignment horizontal="center"/>
    </xf>
    <xf numFmtId="164" fontId="52" fillId="0" borderId="32" applyNumberFormat="0" applyFill="0" applyProtection="0">
      <alignment horizontal="center"/>
    </xf>
    <xf numFmtId="164" fontId="52" fillId="0" borderId="32" applyNumberFormat="0" applyFill="0" applyProtection="0">
      <alignment horizontal="center"/>
    </xf>
    <xf numFmtId="164" fontId="52" fillId="0" borderId="32" applyNumberFormat="0" applyFill="0" applyProtection="0">
      <alignment horizontal="center"/>
    </xf>
    <xf numFmtId="164" fontId="52" fillId="0" borderId="32" applyNumberFormat="0" applyFill="0" applyProtection="0">
      <alignment horizontal="center"/>
    </xf>
    <xf numFmtId="164" fontId="52" fillId="0" borderId="32" applyNumberFormat="0" applyFill="0" applyProtection="0">
      <alignment horizontal="center"/>
    </xf>
    <xf numFmtId="164" fontId="52" fillId="0" borderId="32" applyNumberFormat="0" applyFill="0" applyProtection="0">
      <alignment horizontal="center"/>
    </xf>
    <xf numFmtId="164" fontId="52" fillId="0" borderId="32" applyNumberFormat="0" applyFill="0" applyProtection="0">
      <alignment horizontal="center"/>
    </xf>
    <xf numFmtId="164" fontId="52" fillId="0" borderId="32" applyNumberFormat="0" applyFill="0" applyProtection="0">
      <alignment horizontal="center"/>
    </xf>
    <xf numFmtId="164" fontId="52" fillId="0" borderId="32" applyNumberFormat="0" applyFill="0" applyProtection="0">
      <alignment horizontal="center"/>
    </xf>
    <xf numFmtId="164" fontId="52" fillId="0" borderId="32" applyNumberFormat="0" applyFill="0" applyProtection="0">
      <alignment horizontal="center"/>
    </xf>
    <xf numFmtId="164" fontId="52" fillId="0" borderId="32" applyNumberFormat="0" applyFill="0" applyProtection="0">
      <alignment horizontal="center"/>
    </xf>
    <xf numFmtId="164" fontId="46" fillId="0" borderId="35" applyNumberFormat="0" applyFont="0" applyFill="0" applyAlignment="0" applyProtection="0"/>
    <xf numFmtId="164" fontId="46" fillId="0" borderId="35" applyNumberFormat="0" applyFont="0" applyFill="0" applyAlignment="0" applyProtection="0"/>
    <xf numFmtId="164" fontId="46" fillId="0" borderId="35" applyNumberFormat="0" applyFont="0" applyFill="0" applyAlignment="0" applyProtection="0"/>
    <xf numFmtId="164" fontId="46" fillId="0" borderId="35" applyNumberFormat="0" applyFont="0" applyFill="0" applyAlignment="0" applyProtection="0"/>
    <xf numFmtId="164" fontId="46" fillId="0" borderId="35" applyNumberFormat="0" applyFont="0" applyFill="0" applyAlignment="0" applyProtection="0"/>
    <xf numFmtId="164" fontId="46" fillId="0" borderId="35" applyNumberFormat="0" applyFont="0" applyFill="0" applyAlignment="0" applyProtection="0"/>
    <xf numFmtId="164" fontId="52" fillId="0" borderId="0" applyNumberFormat="0" applyFill="0" applyBorder="0" applyProtection="0">
      <alignment horizontal="left"/>
    </xf>
    <xf numFmtId="164" fontId="52" fillId="0" borderId="0" applyNumberFormat="0" applyFill="0" applyBorder="0" applyProtection="0">
      <alignment horizontal="left"/>
    </xf>
    <xf numFmtId="164" fontId="53" fillId="0" borderId="0" applyNumberFormat="0" applyFill="0" applyBorder="0" applyProtection="0">
      <alignment horizontal="centerContinuous"/>
    </xf>
    <xf numFmtId="164" fontId="53" fillId="0" borderId="0" applyNumberFormat="0" applyFill="0" applyBorder="0" applyProtection="0">
      <alignment horizontal="centerContinuous"/>
    </xf>
    <xf numFmtId="164" fontId="53" fillId="0" borderId="0" applyNumberFormat="0" applyFill="0" applyProtection="0">
      <alignment horizontal="centerContinuous"/>
    </xf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0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211" fontId="55" fillId="0" borderId="0" applyFont="0" applyFill="0" applyBorder="0" applyAlignment="0" applyProtection="0"/>
    <xf numFmtId="212" fontId="55" fillId="0" borderId="0" applyFont="0" applyFill="0" applyBorder="0" applyAlignment="0" applyProtection="0"/>
    <xf numFmtId="164" fontId="55" fillId="0" borderId="0" applyNumberFormat="0" applyFill="0" applyBorder="0" applyAlignment="0" applyProtection="0"/>
    <xf numFmtId="164" fontId="54" fillId="0" borderId="0"/>
    <xf numFmtId="1" fontId="56" fillId="0" borderId="0"/>
    <xf numFmtId="213" fontId="56" fillId="0" borderId="0"/>
    <xf numFmtId="214" fontId="56" fillId="0" borderId="0"/>
    <xf numFmtId="2" fontId="56" fillId="0" borderId="0"/>
    <xf numFmtId="10" fontId="56" fillId="0" borderId="0"/>
    <xf numFmtId="1" fontId="57" fillId="0" borderId="0"/>
    <xf numFmtId="38" fontId="28" fillId="0" borderId="36"/>
    <xf numFmtId="215" fontId="28" fillId="0" borderId="0" applyFont="0" applyFill="0" applyBorder="0" applyAlignment="0" applyProtection="0">
      <protection locked="0"/>
    </xf>
    <xf numFmtId="164" fontId="58" fillId="30" borderId="11" applyNumberFormat="0" applyFill="0" applyBorder="0" applyAlignment="0">
      <alignment horizontal="left"/>
    </xf>
    <xf numFmtId="164" fontId="19" fillId="30" borderId="0" applyNumberFormat="0" applyFill="0" applyBorder="0" applyAlignment="0"/>
    <xf numFmtId="164" fontId="59" fillId="31" borderId="11" applyNumberFormat="0" applyFill="0" applyBorder="0" applyAlignment="0">
      <alignment horizontal="left"/>
    </xf>
    <xf numFmtId="164" fontId="60" fillId="32" borderId="0" applyNumberFormat="0" applyFill="0" applyBorder="0" applyAlignment="0"/>
    <xf numFmtId="164" fontId="61" fillId="0" borderId="0" applyNumberFormat="0" applyFill="0" applyBorder="0" applyAlignment="0"/>
    <xf numFmtId="164" fontId="62" fillId="0" borderId="30" applyNumberFormat="0" applyFill="0" applyBorder="0" applyAlignment="0">
      <alignment horizontal="left"/>
    </xf>
    <xf numFmtId="164" fontId="4" fillId="0" borderId="37" applyNumberFormat="0" applyFont="0" applyFill="0" applyBorder="0" applyAlignment="0">
      <alignment horizontal="left"/>
    </xf>
    <xf numFmtId="164" fontId="63" fillId="33" borderId="27" applyNumberFormat="0" applyFill="0" applyBorder="0" applyAlignment="0">
      <alignment horizontal="centerContinuous"/>
    </xf>
    <xf numFmtId="164" fontId="64" fillId="0" borderId="0" applyNumberFormat="0" applyFill="0" applyBorder="0" applyAlignment="0"/>
    <xf numFmtId="164" fontId="64" fillId="34" borderId="6" applyNumberFormat="0" applyFill="0" applyBorder="0" applyAlignment="0"/>
    <xf numFmtId="164" fontId="65" fillId="0" borderId="30" applyNumberFormat="0" applyFill="0" applyBorder="0" applyAlignment="0"/>
    <xf numFmtId="164" fontId="64" fillId="0" borderId="0" applyNumberFormat="0" applyFill="0" applyBorder="0" applyAlignment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216" fontId="66" fillId="0" borderId="37" applyNumberFormat="0" applyFont="0" applyFill="0" applyBorder="0" applyAlignment="0"/>
    <xf numFmtId="217" fontId="67" fillId="0" borderId="0">
      <protection locked="0"/>
    </xf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3" borderId="0" applyNumberFormat="0" applyBorder="0" applyAlignment="0" applyProtection="0"/>
    <xf numFmtId="218" fontId="66" fillId="0" borderId="0" applyFont="0" applyFill="0" applyBorder="0" applyAlignment="0" applyProtection="0"/>
    <xf numFmtId="41" fontId="68" fillId="0" borderId="0"/>
    <xf numFmtId="164" fontId="68" fillId="0" borderId="0" applyNumberFormat="0" applyAlignment="0"/>
    <xf numFmtId="164" fontId="4" fillId="0" borderId="0"/>
    <xf numFmtId="164" fontId="69" fillId="0" borderId="0">
      <alignment horizontal="center" wrapText="1"/>
      <protection locked="0"/>
    </xf>
    <xf numFmtId="164" fontId="4" fillId="0" borderId="0" applyNumberFormat="0" applyFill="0" applyBorder="0" applyAlignment="0" applyProtection="0"/>
    <xf numFmtId="164" fontId="42" fillId="0" borderId="0" applyNumberFormat="0" applyFill="0" applyBorder="0" applyAlignment="0" applyProtection="0"/>
    <xf numFmtId="219" fontId="70" fillId="35" borderId="38"/>
    <xf numFmtId="43" fontId="70" fillId="35" borderId="38"/>
    <xf numFmtId="220" fontId="70" fillId="35" borderId="38"/>
    <xf numFmtId="43" fontId="70" fillId="35" borderId="38"/>
    <xf numFmtId="164" fontId="71" fillId="0" borderId="0" applyNumberFormat="0" applyFill="0" applyBorder="0" applyAlignment="0" applyProtection="0"/>
    <xf numFmtId="164" fontId="7" fillId="29" borderId="0" applyNumberFormat="0" applyFont="0" applyBorder="0" applyAlignment="0" applyProtection="0"/>
    <xf numFmtId="0" fontId="12" fillId="7" borderId="0" applyNumberFormat="0" applyBorder="0" applyAlignment="0" applyProtection="0"/>
    <xf numFmtId="221" fontId="72" fillId="0" borderId="0"/>
    <xf numFmtId="222" fontId="72" fillId="0" borderId="0"/>
    <xf numFmtId="164" fontId="73" fillId="36" borderId="39" applyNumberFormat="0" applyFont="0" applyFill="0" applyAlignment="0"/>
    <xf numFmtId="164" fontId="74" fillId="0" borderId="0" applyNumberFormat="0" applyFill="0" applyBorder="0" applyAlignment="0" applyProtection="0"/>
    <xf numFmtId="164" fontId="75" fillId="0" borderId="0" applyNumberFormat="0" applyFill="0" applyBorder="0" applyAlignment="0" applyProtection="0"/>
    <xf numFmtId="164" fontId="40" fillId="5" borderId="0" applyNumberFormat="0" applyFill="0" applyBorder="0" applyAlignment="0" applyProtection="0">
      <protection locked="0"/>
    </xf>
    <xf numFmtId="164" fontId="76" fillId="0" borderId="0" applyNumberFormat="0" applyFill="0" applyBorder="0" applyAlignment="0" applyProtection="0"/>
    <xf numFmtId="223" fontId="67" fillId="0" borderId="0">
      <protection locked="0"/>
    </xf>
    <xf numFmtId="224" fontId="67" fillId="0" borderId="0">
      <alignment horizontal="right"/>
      <protection locked="0"/>
    </xf>
    <xf numFmtId="164" fontId="77" fillId="37" borderId="40">
      <alignment horizontal="center" vertical="center"/>
    </xf>
    <xf numFmtId="164" fontId="77" fillId="37" borderId="41">
      <alignment horizontal="center"/>
    </xf>
    <xf numFmtId="7" fontId="78" fillId="0" borderId="0">
      <alignment horizontal="right"/>
      <protection locked="0"/>
    </xf>
    <xf numFmtId="164" fontId="67" fillId="0" borderId="0">
      <alignment horizontal="right"/>
      <protection locked="0"/>
    </xf>
    <xf numFmtId="225" fontId="4" fillId="0" borderId="0"/>
    <xf numFmtId="164" fontId="79" fillId="0" borderId="6" applyNumberFormat="0" applyFill="0" applyAlignment="0" applyProtection="0"/>
    <xf numFmtId="164" fontId="80" fillId="5" borderId="13" applyNumberFormat="0" applyFill="0" applyBorder="0" applyAlignment="0" applyProtection="0">
      <protection locked="0"/>
    </xf>
    <xf numFmtId="164" fontId="69" fillId="0" borderId="30" applyNumberFormat="0" applyFont="0" applyFill="0" applyAlignment="0" applyProtection="0"/>
    <xf numFmtId="164" fontId="69" fillId="0" borderId="42" applyNumberFormat="0" applyFont="0" applyFill="0" applyAlignment="0" applyProtection="0"/>
    <xf numFmtId="164" fontId="43" fillId="0" borderId="6" applyNumberFormat="0" applyFont="0" applyFill="0" applyAlignment="0" applyProtection="0"/>
    <xf numFmtId="164" fontId="43" fillId="0" borderId="43" applyNumberFormat="0" applyFont="0" applyFill="0" applyAlignment="0" applyProtection="0"/>
    <xf numFmtId="164" fontId="43" fillId="0" borderId="13" applyNumberFormat="0" applyFont="0" applyFill="0" applyAlignment="0" applyProtection="0"/>
    <xf numFmtId="164" fontId="43" fillId="0" borderId="3" applyNumberFormat="0" applyFont="0" applyFill="0" applyAlignment="0" applyProtection="0"/>
    <xf numFmtId="226" fontId="81" fillId="0" borderId="0" applyFont="0" applyFill="0" applyBorder="0" applyAlignment="0" applyProtection="0"/>
    <xf numFmtId="227" fontId="4" fillId="38" borderId="2" applyFont="0" applyFill="0" applyBorder="0" applyAlignment="0" applyProtection="0"/>
    <xf numFmtId="228" fontId="4" fillId="38" borderId="5" applyFont="0" applyFill="0" applyBorder="0" applyAlignment="0" applyProtection="0"/>
    <xf numFmtId="164" fontId="81" fillId="0" borderId="0" applyFont="0" applyFill="0" applyBorder="0" applyAlignment="0" applyProtection="0"/>
    <xf numFmtId="164" fontId="28" fillId="0" borderId="0">
      <alignment horizontal="right"/>
    </xf>
    <xf numFmtId="164" fontId="82" fillId="0" borderId="6">
      <alignment horizontal="centerContinuous"/>
    </xf>
    <xf numFmtId="8" fontId="68" fillId="0" borderId="0">
      <alignment horizontal="right"/>
    </xf>
    <xf numFmtId="164" fontId="83" fillId="0" borderId="0">
      <alignment horizontal="right"/>
    </xf>
    <xf numFmtId="164" fontId="55" fillId="0" borderId="0"/>
    <xf numFmtId="229" fontId="4" fillId="0" borderId="0" applyFill="0" applyBorder="0" applyAlignment="0"/>
    <xf numFmtId="0" fontId="13" fillId="24" borderId="14" applyNumberFormat="0" applyAlignment="0" applyProtection="0"/>
    <xf numFmtId="39" fontId="69" fillId="39" borderId="0" applyNumberFormat="0" applyFont="0" applyBorder="0" applyAlignment="0"/>
    <xf numFmtId="164" fontId="84" fillId="0" borderId="0"/>
    <xf numFmtId="230" fontId="28" fillId="0" borderId="0"/>
    <xf numFmtId="164" fontId="79" fillId="0" borderId="6" applyNumberFormat="0" applyFont="0" applyFill="0" applyProtection="0">
      <alignment horizontal="centerContinuous" vertical="center"/>
    </xf>
    <xf numFmtId="164" fontId="28" fillId="0" borderId="0" applyNumberFormat="0" applyFont="0" applyFill="0" applyBorder="0" applyProtection="0">
      <alignment horizontal="centerContinuous"/>
    </xf>
    <xf numFmtId="43" fontId="85" fillId="0" borderId="0" applyFill="0" applyBorder="0" applyAlignment="0" applyProtection="0"/>
    <xf numFmtId="0" fontId="14" fillId="25" borderId="15" applyNumberFormat="0" applyAlignment="0" applyProtection="0"/>
    <xf numFmtId="231" fontId="86" fillId="29" borderId="9" applyNumberFormat="0">
      <alignment horizontal="center" wrapText="1"/>
      <protection locked="0"/>
    </xf>
    <xf numFmtId="164" fontId="68" fillId="0" borderId="0" applyNumberFormat="0" applyFill="0" applyBorder="0" applyAlignment="0" applyProtection="0"/>
    <xf numFmtId="164" fontId="87" fillId="0" borderId="0" applyNumberFormat="0" applyFill="0" applyBorder="0" applyAlignment="0" applyProtection="0"/>
    <xf numFmtId="164" fontId="4" fillId="0" borderId="6" applyNumberFormat="0" applyFill="0" applyBorder="0" applyAlignment="0" applyProtection="0">
      <alignment horizontal="center"/>
    </xf>
    <xf numFmtId="38" fontId="78" fillId="0" borderId="0" applyNumberFormat="0" applyFill="0" applyBorder="0" applyAlignment="0" applyProtection="0">
      <protection locked="0"/>
    </xf>
    <xf numFmtId="38" fontId="88" fillId="0" borderId="0" applyNumberFormat="0" applyFill="0" applyBorder="0" applyAlignment="0" applyProtection="0">
      <protection locked="0"/>
    </xf>
    <xf numFmtId="38" fontId="89" fillId="0" borderId="0" applyNumberFormat="0" applyFill="0" applyBorder="0" applyAlignment="0" applyProtection="0">
      <protection locked="0"/>
    </xf>
    <xf numFmtId="164" fontId="79" fillId="0" borderId="0" applyNumberFormat="0" applyFill="0" applyBorder="0" applyProtection="0">
      <alignment horizontal="center" vertical="center"/>
    </xf>
    <xf numFmtId="232" fontId="90" fillId="0" borderId="0"/>
    <xf numFmtId="232" fontId="90" fillId="0" borderId="0"/>
    <xf numFmtId="232" fontId="90" fillId="0" borderId="0"/>
    <xf numFmtId="232" fontId="90" fillId="0" borderId="0"/>
    <xf numFmtId="232" fontId="90" fillId="0" borderId="0"/>
    <xf numFmtId="232" fontId="90" fillId="0" borderId="0"/>
    <xf numFmtId="232" fontId="90" fillId="0" borderId="0"/>
    <xf numFmtId="232" fontId="90" fillId="0" borderId="0"/>
    <xf numFmtId="233" fontId="28" fillId="0" borderId="0" applyFont="0" applyFill="0" applyBorder="0" applyAlignment="0" applyProtection="0">
      <protection locked="0"/>
    </xf>
    <xf numFmtId="40" fontId="28" fillId="0" borderId="0" applyFont="0" applyFill="0" applyBorder="0" applyAlignment="0" applyProtection="0">
      <protection locked="0"/>
    </xf>
    <xf numFmtId="234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235" fontId="4" fillId="0" borderId="0" applyFont="0" applyFill="0" applyBorder="0" applyAlignment="0" applyProtection="0">
      <alignment horizontal="center"/>
    </xf>
    <xf numFmtId="234" fontId="4" fillId="0" borderId="0" applyFont="0" applyFill="0" applyBorder="0" applyAlignment="0" applyProtection="0">
      <alignment horizontal="right"/>
    </xf>
    <xf numFmtId="5" fontId="44" fillId="0" borderId="10" applyFill="0" applyBorder="0" applyProtection="0"/>
    <xf numFmtId="5" fontId="44" fillId="0" borderId="10" applyFill="0" applyBorder="0" applyProtection="0"/>
    <xf numFmtId="236" fontId="4" fillId="0" borderId="0" applyFont="0" applyFill="0" applyBorder="0" applyAlignment="0" applyProtection="0"/>
    <xf numFmtId="37" fontId="44" fillId="0" borderId="10" applyFill="0" applyBorder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6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9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91" fillId="0" borderId="0" applyFont="0" applyFill="0" applyBorder="0" applyAlignment="0" applyProtection="0"/>
    <xf numFmtId="237" fontId="4" fillId="0" borderId="0" applyFont="0" applyFill="0" applyBorder="0" applyAlignment="0" applyProtection="0"/>
    <xf numFmtId="3" fontId="92" fillId="0" borderId="0" applyFont="0" applyFill="0" applyBorder="0" applyAlignment="0" applyProtection="0"/>
    <xf numFmtId="164" fontId="93" fillId="0" borderId="0"/>
    <xf numFmtId="164" fontId="28" fillId="0" borderId="0">
      <alignment horizontal="right"/>
    </xf>
    <xf numFmtId="3" fontId="94" fillId="0" borderId="0">
      <protection locked="0"/>
    </xf>
    <xf numFmtId="231" fontId="86" fillId="40" borderId="9" applyNumberFormat="0">
      <alignment horizontal="center" wrapText="1"/>
      <protection locked="0"/>
    </xf>
    <xf numFmtId="164" fontId="93" fillId="0" borderId="0"/>
    <xf numFmtId="6" fontId="28" fillId="0" borderId="0" applyFont="0" applyFill="0" applyBorder="0" applyAlignment="0" applyProtection="0">
      <protection locked="0"/>
    </xf>
    <xf numFmtId="8" fontId="28" fillId="0" borderId="0" applyFont="0" applyFill="0" applyBorder="0" applyAlignment="0" applyProtection="0">
      <protection locked="0"/>
    </xf>
    <xf numFmtId="223" fontId="68" fillId="0" borderId="0" applyFont="0" applyFill="0" applyBorder="0" applyAlignment="0"/>
    <xf numFmtId="8" fontId="95" fillId="0" borderId="0" applyBorder="0"/>
    <xf numFmtId="164" fontId="69" fillId="0" borderId="0" applyFont="0" applyFill="0" applyBorder="0" applyAlignment="0" applyProtection="0"/>
    <xf numFmtId="238" fontId="4" fillId="0" borderId="0" applyFont="0" applyFill="0" applyBorder="0" applyAlignment="0" applyProtection="0">
      <alignment horizontal="right"/>
    </xf>
    <xf numFmtId="239" fontId="4" fillId="0" borderId="0" applyFont="0" applyFill="0" applyBorder="0" applyAlignment="0" applyProtection="0">
      <alignment horizontal="right"/>
    </xf>
    <xf numFmtId="44" fontId="9" fillId="0" borderId="0" applyFont="0" applyFill="0" applyBorder="0" applyAlignment="0" applyProtection="0">
      <alignment vertical="top"/>
    </xf>
    <xf numFmtId="164" fontId="9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9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9" fillId="0" borderId="0" applyFont="0" applyFill="0" applyBorder="0" applyAlignment="0" applyProtection="0">
      <alignment vertical="top"/>
    </xf>
    <xf numFmtId="44" fontId="9" fillId="0" borderId="0" applyFont="0" applyFill="0" applyBorder="0" applyAlignment="0" applyProtection="0">
      <alignment vertical="top"/>
    </xf>
    <xf numFmtId="44" fontId="56" fillId="0" borderId="0" applyFont="0" applyFill="0" applyBorder="0" applyAlignment="0" applyProtection="0"/>
    <xf numFmtId="164" fontId="91" fillId="0" borderId="0" applyFont="0" applyFill="0" applyBorder="0" applyAlignment="0" applyProtection="0"/>
    <xf numFmtId="240" fontId="98" fillId="0" borderId="0">
      <protection locked="0"/>
    </xf>
    <xf numFmtId="241" fontId="4" fillId="0" borderId="0"/>
    <xf numFmtId="7" fontId="30" fillId="0" borderId="0" applyFill="0" applyBorder="0" applyProtection="0"/>
    <xf numFmtId="174" fontId="99" fillId="0" borderId="0"/>
    <xf numFmtId="164" fontId="100" fillId="0" borderId="0">
      <alignment horizontal="right"/>
    </xf>
    <xf numFmtId="223" fontId="4" fillId="0" borderId="0" applyNumberFormat="0">
      <alignment horizontal="right"/>
    </xf>
    <xf numFmtId="242" fontId="68" fillId="35" borderId="0" applyFont="0" applyFill="0" applyBorder="0" applyAlignment="0" applyProtection="0">
      <alignment horizontal="right"/>
    </xf>
    <xf numFmtId="236" fontId="4" fillId="35" borderId="0" applyFill="0" applyBorder="0" applyAlignment="0" applyProtection="0">
      <alignment horizontal="right"/>
    </xf>
    <xf numFmtId="14" fontId="30" fillId="41" borderId="0" applyFill="0" applyBorder="0" applyProtection="0">
      <alignment horizontal="right"/>
    </xf>
    <xf numFmtId="15" fontId="8" fillId="0" borderId="0" applyFill="0" applyBorder="0" applyAlignment="0"/>
    <xf numFmtId="243" fontId="8" fillId="35" borderId="0" applyFont="0" applyFill="0" applyBorder="0" applyAlignment="0" applyProtection="0"/>
    <xf numFmtId="244" fontId="70" fillId="35" borderId="8" applyFont="0" applyFill="0" applyBorder="0" applyAlignment="0" applyProtection="0"/>
    <xf numFmtId="243" fontId="68" fillId="35" borderId="0" applyFont="0" applyFill="0" applyBorder="0" applyAlignment="0" applyProtection="0"/>
    <xf numFmtId="17" fontId="8" fillId="0" borderId="0" applyFill="0" applyBorder="0">
      <alignment horizontal="right"/>
    </xf>
    <xf numFmtId="245" fontId="4" fillId="0" borderId="0" applyFont="0" applyFill="0" applyBorder="0" applyAlignment="0" applyProtection="0"/>
    <xf numFmtId="164" fontId="91" fillId="0" borderId="0" applyFont="0" applyFill="0" applyBorder="0" applyAlignment="0" applyProtection="0"/>
    <xf numFmtId="246" fontId="28" fillId="0" borderId="0" applyFont="0" applyFill="0" applyBorder="0" applyAlignment="0" applyProtection="0"/>
    <xf numFmtId="14" fontId="30" fillId="41" borderId="0" applyFill="0" applyBorder="0" applyProtection="0">
      <alignment horizontal="right"/>
    </xf>
    <xf numFmtId="14" fontId="28" fillId="0" borderId="0">
      <alignment horizontal="right"/>
      <protection locked="0"/>
    </xf>
    <xf numFmtId="3" fontId="101" fillId="0" borderId="44">
      <protection locked="0"/>
    </xf>
    <xf numFmtId="37" fontId="102" fillId="35" borderId="0" applyFont="0" applyFill="0" applyBorder="0" applyAlignment="0" applyProtection="0">
      <alignment horizontal="center"/>
    </xf>
    <xf numFmtId="247" fontId="8" fillId="29" borderId="0" applyFont="0" applyFill="0" applyBorder="0" applyAlignment="0" applyProtection="0">
      <alignment vertical="center"/>
    </xf>
    <xf numFmtId="248" fontId="4" fillId="29" borderId="0" applyFont="0" applyFill="0" applyBorder="0" applyAlignment="0" applyProtection="0">
      <alignment vertical="center"/>
    </xf>
    <xf numFmtId="39" fontId="8" fillId="5" borderId="0" applyFont="0" applyFill="0" applyBorder="0" applyAlignment="0" applyProtection="0">
      <alignment vertical="center"/>
    </xf>
    <xf numFmtId="249" fontId="46" fillId="0" borderId="0"/>
    <xf numFmtId="164" fontId="94" fillId="0" borderId="0" applyAlignment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50" fontId="4" fillId="0" borderId="0" applyFont="0" applyFill="0" applyBorder="0" applyAlignment="0" applyProtection="0"/>
    <xf numFmtId="164" fontId="103" fillId="0" borderId="0" applyFont="0" applyFill="0" applyBorder="0" applyAlignment="0" applyProtection="0"/>
    <xf numFmtId="251" fontId="4" fillId="0" borderId="0" applyFont="0" applyFill="0" applyBorder="0" applyAlignment="0" applyProtection="0"/>
    <xf numFmtId="252" fontId="69" fillId="0" borderId="0"/>
    <xf numFmtId="252" fontId="104" fillId="0" borderId="0">
      <protection locked="0"/>
    </xf>
    <xf numFmtId="7" fontId="69" fillId="0" borderId="0"/>
    <xf numFmtId="7" fontId="68" fillId="0" borderId="0"/>
    <xf numFmtId="253" fontId="4" fillId="0" borderId="45" applyNumberFormat="0" applyFont="0" applyFill="0" applyAlignment="0" applyProtection="0"/>
    <xf numFmtId="42" fontId="105" fillId="0" borderId="0" applyFill="0" applyBorder="0" applyAlignment="0" applyProtection="0"/>
    <xf numFmtId="164" fontId="106" fillId="0" borderId="46"/>
    <xf numFmtId="164" fontId="46" fillId="0" borderId="0" applyNumberFormat="0" applyAlignment="0">
      <alignment horizontal="left"/>
    </xf>
    <xf numFmtId="4" fontId="107" fillId="0" borderId="47">
      <alignment vertical="top" wrapText="1"/>
      <protection locked="0"/>
    </xf>
    <xf numFmtId="6" fontId="108" fillId="0" borderId="0">
      <alignment horizontal="right" vertical="top" wrapText="1"/>
      <protection locked="0"/>
    </xf>
    <xf numFmtId="164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64" fontId="109" fillId="0" borderId="0">
      <protection locked="0"/>
    </xf>
    <xf numFmtId="164" fontId="109" fillId="0" borderId="0">
      <protection locked="0"/>
    </xf>
    <xf numFmtId="164" fontId="110" fillId="0" borderId="0">
      <protection locked="0"/>
    </xf>
    <xf numFmtId="164" fontId="109" fillId="0" borderId="0">
      <protection locked="0"/>
    </xf>
    <xf numFmtId="164" fontId="109" fillId="0" borderId="0">
      <protection locked="0"/>
    </xf>
    <xf numFmtId="164" fontId="109" fillId="0" borderId="0">
      <protection locked="0"/>
    </xf>
    <xf numFmtId="164" fontId="110" fillId="0" borderId="0">
      <protection locked="0"/>
    </xf>
    <xf numFmtId="3" fontId="111" fillId="0" borderId="0" applyNumberFormat="0" applyFont="0" applyFill="0" applyBorder="0" applyAlignment="0" applyProtection="0">
      <alignment horizontal="left"/>
    </xf>
    <xf numFmtId="4" fontId="107" fillId="0" borderId="48" applyAlignment="0">
      <alignment vertical="top" wrapText="1"/>
      <protection locked="0"/>
    </xf>
    <xf numFmtId="240" fontId="98" fillId="0" borderId="0">
      <protection locked="0"/>
    </xf>
    <xf numFmtId="254" fontId="4" fillId="35" borderId="0" applyFont="0" applyFill="0" applyBorder="0" applyAlignment="0"/>
    <xf numFmtId="2" fontId="92" fillId="0" borderId="0" applyFont="0" applyFill="0" applyBorder="0" applyAlignment="0" applyProtection="0"/>
    <xf numFmtId="164" fontId="93" fillId="0" borderId="0"/>
    <xf numFmtId="164" fontId="93" fillId="0" borderId="0"/>
    <xf numFmtId="255" fontId="30" fillId="0" borderId="0" applyFill="0" applyBorder="0" applyProtection="0"/>
    <xf numFmtId="164" fontId="95" fillId="0" borderId="0"/>
    <xf numFmtId="164" fontId="112" fillId="0" borderId="0" applyNumberFormat="0" applyFill="0" applyBorder="0" applyAlignment="0" applyProtection="0"/>
    <xf numFmtId="164" fontId="44" fillId="0" borderId="0" applyNumberFormat="0" applyFill="0" applyBorder="0" applyAlignment="0" applyProtection="0"/>
    <xf numFmtId="233" fontId="68" fillId="5" borderId="9" applyFont="0" applyBorder="0" applyAlignment="0" applyProtection="0">
      <alignment vertical="top"/>
    </xf>
    <xf numFmtId="0" fontId="18" fillId="8" borderId="0" applyNumberFormat="0" applyBorder="0" applyAlignment="0" applyProtection="0"/>
    <xf numFmtId="43" fontId="113" fillId="0" borderId="0" applyNumberFormat="0" applyFill="0" applyBorder="0" applyAlignment="0" applyProtection="0">
      <alignment horizontal="center"/>
    </xf>
    <xf numFmtId="38" fontId="68" fillId="29" borderId="0" applyNumberFormat="0" applyBorder="0" applyAlignment="0" applyProtection="0"/>
    <xf numFmtId="38" fontId="68" fillId="29" borderId="0" applyNumberFormat="0" applyBorder="0" applyAlignment="0" applyProtection="0"/>
    <xf numFmtId="164" fontId="114" fillId="0" borderId="0" applyNumberFormat="0" applyFill="0" applyProtection="0">
      <alignment horizontal="left"/>
    </xf>
    <xf numFmtId="256" fontId="4" fillId="0" borderId="0" applyFont="0" applyFill="0" applyBorder="0" applyAlignment="0" applyProtection="0">
      <alignment horizontal="right"/>
    </xf>
    <xf numFmtId="164" fontId="115" fillId="0" borderId="0"/>
    <xf numFmtId="164" fontId="116" fillId="0" borderId="0"/>
    <xf numFmtId="164" fontId="117" fillId="1" borderId="0">
      <alignment horizontal="center"/>
    </xf>
    <xf numFmtId="164" fontId="118" fillId="0" borderId="0">
      <alignment horizontal="center"/>
    </xf>
    <xf numFmtId="164" fontId="7" fillId="42" borderId="0" applyNumberFormat="0" applyBorder="0" applyAlignment="0"/>
    <xf numFmtId="164" fontId="118" fillId="0" borderId="0">
      <alignment horizontal="center"/>
    </xf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2" fillId="0" borderId="0" applyNumberFormat="0" applyFill="0" applyBorder="0" applyAlignment="0" applyProtection="0"/>
    <xf numFmtId="230" fontId="119" fillId="0" borderId="0">
      <alignment horizontal="right"/>
    </xf>
    <xf numFmtId="230" fontId="119" fillId="0" borderId="0">
      <alignment horizontal="left"/>
    </xf>
    <xf numFmtId="164" fontId="7" fillId="0" borderId="6" applyNumberFormat="0" applyProtection="0"/>
    <xf numFmtId="164" fontId="120" fillId="0" borderId="0"/>
    <xf numFmtId="164" fontId="121" fillId="0" borderId="0" applyNumberFormat="0" applyFill="0" applyBorder="0" applyAlignment="0" applyProtection="0">
      <alignment horizontal="center"/>
    </xf>
    <xf numFmtId="164" fontId="122" fillId="0" borderId="0" applyNumberFormat="0" applyFill="0" applyBorder="0" applyAlignment="0" applyProtection="0">
      <alignment horizontal="center"/>
    </xf>
    <xf numFmtId="164" fontId="123" fillId="0" borderId="30">
      <alignment horizontal="center"/>
    </xf>
    <xf numFmtId="164" fontId="123" fillId="0" borderId="0">
      <alignment horizontal="center"/>
    </xf>
    <xf numFmtId="174" fontId="124" fillId="0" borderId="0" applyNumberFormat="0"/>
    <xf numFmtId="233" fontId="125" fillId="5" borderId="0" applyNumberFormat="0" applyBorder="0" applyAlignment="0" applyProtection="0">
      <protection locked="0"/>
    </xf>
    <xf numFmtId="10" fontId="76" fillId="0" borderId="0" applyNumberFormat="0" applyFill="0" applyBorder="0" applyAlignment="0" applyProtection="0">
      <alignment horizontal="right"/>
    </xf>
    <xf numFmtId="10" fontId="68" fillId="35" borderId="9" applyNumberFormat="0" applyBorder="0" applyAlignment="0" applyProtection="0"/>
    <xf numFmtId="10" fontId="68" fillId="35" borderId="9" applyNumberFormat="0" applyBorder="0" applyAlignment="0" applyProtection="0"/>
    <xf numFmtId="0" fontId="23" fillId="11" borderId="14" applyNumberFormat="0" applyAlignment="0" applyProtection="0"/>
    <xf numFmtId="8" fontId="68" fillId="35" borderId="0" applyFont="0" applyBorder="0" applyAlignment="0" applyProtection="0">
      <protection locked="0"/>
    </xf>
    <xf numFmtId="244" fontId="68" fillId="35" borderId="0" applyFont="0" applyBorder="0" applyAlignment="0" applyProtection="0">
      <protection locked="0"/>
    </xf>
    <xf numFmtId="254" fontId="68" fillId="35" borderId="0" applyFont="0" applyBorder="0" applyAlignment="0">
      <protection locked="0"/>
    </xf>
    <xf numFmtId="233" fontId="68" fillId="35" borderId="0">
      <protection locked="0"/>
    </xf>
    <xf numFmtId="257" fontId="68" fillId="35" borderId="0" applyFont="0" applyBorder="0" applyAlignment="0">
      <protection locked="0"/>
    </xf>
    <xf numFmtId="10" fontId="68" fillId="35" borderId="0">
      <protection locked="0"/>
    </xf>
    <xf numFmtId="233" fontId="126" fillId="35" borderId="0" applyNumberFormat="0" applyBorder="0" applyAlignment="0">
      <protection locked="0"/>
    </xf>
    <xf numFmtId="258" fontId="68" fillId="35" borderId="0" applyNumberFormat="0" applyFont="0" applyBorder="0" applyAlignment="0" applyProtection="0">
      <alignment horizontal="center"/>
      <protection locked="0"/>
    </xf>
    <xf numFmtId="214" fontId="68" fillId="35" borderId="6" applyNumberFormat="0" applyFont="0" applyAlignment="0" applyProtection="0">
      <alignment horizontal="center"/>
      <protection locked="0"/>
    </xf>
    <xf numFmtId="164" fontId="127" fillId="0" borderId="0" applyNumberFormat="0" applyFill="0" applyBorder="0" applyAlignment="0">
      <protection locked="0"/>
    </xf>
    <xf numFmtId="164" fontId="42" fillId="0" borderId="0" applyNumberFormat="0" applyFill="0" applyBorder="0" applyAlignment="0"/>
    <xf numFmtId="37" fontId="128" fillId="0" borderId="0" applyFill="0" applyBorder="0" applyAlignment="0" applyProtection="0"/>
    <xf numFmtId="37" fontId="89" fillId="0" borderId="0" applyFill="0" applyBorder="0" applyAlignment="0" applyProtection="0"/>
    <xf numFmtId="164" fontId="129" fillId="43" borderId="0" applyNumberFormat="0" applyFont="0" applyBorder="0" applyAlignment="0">
      <protection locked="0"/>
    </xf>
    <xf numFmtId="246" fontId="128" fillId="0" borderId="0" applyFill="0" applyBorder="0" applyAlignment="0" applyProtection="0"/>
    <xf numFmtId="246" fontId="89" fillId="0" borderId="0" applyFill="0" applyBorder="0" applyAlignment="0" applyProtection="0"/>
    <xf numFmtId="43" fontId="129" fillId="26" borderId="1" applyNumberFormat="0" applyFont="0" applyBorder="0" applyAlignment="0">
      <protection locked="0"/>
    </xf>
    <xf numFmtId="216" fontId="130" fillId="44" borderId="9" applyNumberFormat="0" applyFont="0" applyBorder="0" applyAlignment="0">
      <alignment horizontal="right"/>
    </xf>
    <xf numFmtId="216" fontId="131" fillId="44" borderId="9" applyNumberFormat="0" applyAlignment="0">
      <alignment horizontal="right"/>
    </xf>
    <xf numFmtId="216" fontId="130" fillId="44" borderId="9" applyNumberFormat="0" applyAlignment="0">
      <alignment horizontal="right"/>
    </xf>
    <xf numFmtId="40" fontId="28" fillId="0" borderId="0"/>
    <xf numFmtId="164" fontId="44" fillId="0" borderId="9" applyFill="0" applyBorder="0" applyProtection="0"/>
    <xf numFmtId="164" fontId="68" fillId="0" borderId="0" applyFill="0" applyBorder="0" applyProtection="0"/>
    <xf numFmtId="164" fontId="68" fillId="0" borderId="0" applyFill="0" applyBorder="0" applyProtection="0">
      <alignment horizontal="left"/>
    </xf>
    <xf numFmtId="259" fontId="68" fillId="0" borderId="0" applyFill="0" applyBorder="0" applyProtection="0">
      <alignment horizontal="centerContinuous"/>
    </xf>
    <xf numFmtId="259" fontId="68" fillId="0" borderId="0" applyFill="0" applyBorder="0" applyProtection="0">
      <alignment horizontal="center"/>
    </xf>
    <xf numFmtId="259" fontId="68" fillId="0" borderId="0" applyFill="0" applyBorder="0" applyProtection="0">
      <alignment horizontal="centerContinuous"/>
    </xf>
    <xf numFmtId="164" fontId="68" fillId="0" borderId="0" applyFill="0" applyBorder="0" applyProtection="0">
      <alignment horizontal="right"/>
    </xf>
    <xf numFmtId="164" fontId="68" fillId="0" borderId="0" applyFill="0" applyBorder="0" applyProtection="0"/>
    <xf numFmtId="164" fontId="132" fillId="0" borderId="10" applyFill="0" applyBorder="0" applyProtection="0"/>
    <xf numFmtId="164" fontId="44" fillId="0" borderId="1" applyFill="0" applyBorder="0" applyProtection="0">
      <alignment horizontal="center"/>
    </xf>
    <xf numFmtId="164" fontId="44" fillId="0" borderId="10" applyFill="0" applyBorder="0" applyProtection="0">
      <alignment horizontal="centerContinuous"/>
    </xf>
    <xf numFmtId="164" fontId="132" fillId="0" borderId="5" applyFill="0" applyBorder="0" applyProtection="0">
      <alignment horizontal="centerContinuous"/>
    </xf>
    <xf numFmtId="0" fontId="44" fillId="0" borderId="10" applyFill="0" applyBorder="0" applyProtection="0">
      <alignment horizontal="centerContinuous"/>
    </xf>
    <xf numFmtId="164" fontId="132" fillId="0" borderId="9" applyFill="0" applyBorder="0" applyProtection="0">
      <alignment horizontal="center"/>
    </xf>
    <xf numFmtId="164" fontId="132" fillId="0" borderId="9" applyFill="0" applyBorder="0" applyProtection="0">
      <alignment horizontal="center" wrapText="1"/>
    </xf>
    <xf numFmtId="0" fontId="132" fillId="0" borderId="9" applyFill="0" applyBorder="0" applyProtection="0">
      <alignment horizontal="center"/>
    </xf>
    <xf numFmtId="164" fontId="44" fillId="0" borderId="9" applyFill="0" applyBorder="0" applyProtection="0">
      <alignment horizontal="center" vertical="center"/>
    </xf>
    <xf numFmtId="0" fontId="44" fillId="0" borderId="1" applyFill="0" applyBorder="0" applyProtection="0">
      <alignment horizontal="center"/>
    </xf>
    <xf numFmtId="0" fontId="44" fillId="0" borderId="9" applyFill="0" applyBorder="0" applyProtection="0"/>
    <xf numFmtId="38" fontId="133" fillId="0" borderId="0"/>
    <xf numFmtId="38" fontId="134" fillId="0" borderId="0"/>
    <xf numFmtId="38" fontId="135" fillId="0" borderId="0"/>
    <xf numFmtId="38" fontId="136" fillId="0" borderId="0"/>
    <xf numFmtId="164" fontId="137" fillId="0" borderId="0"/>
    <xf numFmtId="164" fontId="137" fillId="0" borderId="0"/>
    <xf numFmtId="0" fontId="137" fillId="0" borderId="0"/>
    <xf numFmtId="164" fontId="4" fillId="29" borderId="0" applyNumberFormat="0" applyFill="0" applyBorder="0" applyAlignment="0"/>
    <xf numFmtId="260" fontId="69" fillId="0" borderId="0">
      <alignment horizontal="left"/>
    </xf>
    <xf numFmtId="164" fontId="56" fillId="0" borderId="0"/>
    <xf numFmtId="49" fontId="28" fillId="0" borderId="0" applyFill="0" applyBorder="0" applyProtection="0"/>
    <xf numFmtId="261" fontId="28" fillId="0" borderId="0" applyFill="0" applyBorder="0" applyProtection="0"/>
    <xf numFmtId="262" fontId="28" fillId="0" borderId="0" applyFill="0" applyBorder="0" applyProtection="0"/>
    <xf numFmtId="164" fontId="138" fillId="0" borderId="0"/>
    <xf numFmtId="263" fontId="4" fillId="0" borderId="0" applyFont="0" applyFill="0" applyBorder="0" applyAlignment="0" applyProtection="0"/>
    <xf numFmtId="164" fontId="68" fillId="29" borderId="0"/>
    <xf numFmtId="37" fontId="139" fillId="0" borderId="0" applyNumberFormat="0" applyFill="0" applyBorder="0" applyAlignment="0" applyProtection="0">
      <alignment horizontal="right"/>
    </xf>
    <xf numFmtId="0" fontId="24" fillId="0" borderId="20" applyNumberFormat="0" applyFill="0" applyAlignment="0" applyProtection="0"/>
    <xf numFmtId="164" fontId="137" fillId="0" borderId="0"/>
    <xf numFmtId="0" fontId="137" fillId="0" borderId="0"/>
    <xf numFmtId="164" fontId="137" fillId="0" borderId="0"/>
    <xf numFmtId="164" fontId="137" fillId="0" borderId="0"/>
    <xf numFmtId="42" fontId="140" fillId="0" borderId="9">
      <alignment horizontal="center" wrapText="1"/>
      <protection locked="0"/>
    </xf>
    <xf numFmtId="14" fontId="140" fillId="0" borderId="9">
      <alignment horizontal="center" wrapText="1"/>
      <protection locked="0"/>
    </xf>
    <xf numFmtId="231" fontId="86" fillId="3" borderId="9" applyNumberFormat="0">
      <alignment horizontal="center" wrapText="1"/>
      <protection locked="0"/>
    </xf>
    <xf numFmtId="2" fontId="140" fillId="0" borderId="9">
      <alignment horizontal="center" wrapText="1"/>
      <protection locked="0"/>
    </xf>
    <xf numFmtId="264" fontId="140" fillId="0" borderId="9">
      <alignment horizontal="center" wrapText="1"/>
      <protection locked="0"/>
    </xf>
    <xf numFmtId="1" fontId="140" fillId="0" borderId="9">
      <alignment horizontal="center" wrapText="1"/>
      <protection locked="0"/>
    </xf>
    <xf numFmtId="231" fontId="86" fillId="0" borderId="9" applyNumberFormat="0" applyFill="0">
      <alignment horizontal="center" wrapText="1"/>
      <protection locked="0"/>
    </xf>
    <xf numFmtId="231" fontId="140" fillId="0" borderId="9">
      <alignment horizontal="center" wrapText="1"/>
      <protection locked="0"/>
    </xf>
    <xf numFmtId="265" fontId="4" fillId="0" borderId="0" applyFont="0" applyFill="0" applyBorder="0" applyAlignment="0" applyProtection="0"/>
    <xf numFmtId="266" fontId="4" fillId="0" borderId="0" applyFont="0" applyFill="0" applyBorder="0" applyAlignment="0" applyProtection="0"/>
    <xf numFmtId="2" fontId="30" fillId="0" borderId="24" applyFont="0" applyFill="0" applyBorder="0" applyAlignment="0"/>
    <xf numFmtId="3" fontId="141" fillId="0" borderId="49" applyAlignment="0">
      <alignment vertical="top" wrapText="1"/>
      <protection locked="0"/>
    </xf>
    <xf numFmtId="14" fontId="43" fillId="0" borderId="0" applyFont="0" applyFill="0" applyBorder="0" applyAlignment="0" applyProtection="0"/>
    <xf numFmtId="164" fontId="142" fillId="0" borderId="30"/>
    <xf numFmtId="267" fontId="4" fillId="0" borderId="0" applyFont="0" applyFill="0" applyBorder="0" applyAlignment="0" applyProtection="0"/>
    <xf numFmtId="268" fontId="4" fillId="0" borderId="0" applyFont="0" applyFill="0" applyBorder="0" applyAlignment="0" applyProtection="0"/>
    <xf numFmtId="17" fontId="7" fillId="45" borderId="50">
      <alignment horizontal="center"/>
    </xf>
    <xf numFmtId="269" fontId="28" fillId="0" borderId="0" applyFont="0" applyFill="0" applyBorder="0" applyAlignment="0" applyProtection="0"/>
    <xf numFmtId="164" fontId="143" fillId="0" borderId="0">
      <alignment horizontal="centerContinuous"/>
    </xf>
    <xf numFmtId="270" fontId="4" fillId="0" borderId="6" applyFont="0" applyFill="0" applyBorder="0" applyProtection="0"/>
    <xf numFmtId="271" fontId="28" fillId="0" borderId="6" applyFont="0" applyFill="0" applyBorder="0" applyAlignment="0" applyProtection="0"/>
    <xf numFmtId="272" fontId="28" fillId="0" borderId="0"/>
    <xf numFmtId="270" fontId="4" fillId="0" borderId="0" applyFont="0" applyFill="0" applyBorder="0" applyAlignment="0" applyProtection="0"/>
    <xf numFmtId="271" fontId="28" fillId="0" borderId="0" applyFont="0" applyFill="0" applyBorder="0" applyAlignment="0" applyProtection="0"/>
    <xf numFmtId="213" fontId="72" fillId="0" borderId="0" applyFont="0" applyFill="0" applyBorder="0" applyAlignment="0" applyProtection="0"/>
    <xf numFmtId="273" fontId="4" fillId="0" borderId="0" applyFill="0" applyBorder="0" applyProtection="0">
      <alignment horizontal="right"/>
    </xf>
    <xf numFmtId="274" fontId="4" fillId="0" borderId="0" applyFont="0" applyFill="0" applyBorder="0" applyAlignment="0" applyProtection="0">
      <protection locked="0"/>
    </xf>
    <xf numFmtId="248" fontId="55" fillId="0" borderId="0" applyFont="0" applyFill="0" applyBorder="0" applyAlignment="0" applyProtection="0"/>
    <xf numFmtId="230" fontId="28" fillId="0" borderId="0"/>
    <xf numFmtId="275" fontId="66" fillId="30" borderId="0" applyNumberFormat="0">
      <alignment horizontal="right"/>
    </xf>
    <xf numFmtId="276" fontId="68" fillId="29" borderId="0" applyFont="0" applyBorder="0" applyAlignment="0" applyProtection="0">
      <alignment horizontal="right"/>
      <protection hidden="1"/>
    </xf>
    <xf numFmtId="0" fontId="27" fillId="26" borderId="0" applyNumberFormat="0" applyBorder="0" applyAlignment="0" applyProtection="0"/>
    <xf numFmtId="164" fontId="144" fillId="0" borderId="0"/>
    <xf numFmtId="37" fontId="145" fillId="0" borderId="0"/>
    <xf numFmtId="277" fontId="4" fillId="0" borderId="0"/>
    <xf numFmtId="164" fontId="79" fillId="5" borderId="0" applyNumberFormat="0" applyFont="0" applyAlignment="0">
      <alignment horizontal="centerContinuous"/>
    </xf>
    <xf numFmtId="278" fontId="102" fillId="0" borderId="0" applyFont="0">
      <alignment horizontal="right"/>
    </xf>
    <xf numFmtId="260" fontId="146" fillId="0" borderId="0"/>
    <xf numFmtId="164" fontId="146" fillId="0" borderId="0"/>
    <xf numFmtId="164" fontId="147" fillId="0" borderId="0"/>
    <xf numFmtId="164" fontId="147" fillId="0" borderId="0"/>
    <xf numFmtId="164" fontId="147" fillId="0" borderId="0"/>
    <xf numFmtId="164" fontId="147" fillId="0" borderId="0"/>
    <xf numFmtId="164" fontId="147" fillId="0" borderId="0"/>
    <xf numFmtId="164" fontId="147" fillId="0" borderId="0"/>
    <xf numFmtId="164" fontId="147" fillId="0" borderId="0"/>
    <xf numFmtId="38" fontId="68" fillId="0" borderId="0" applyFont="0" applyFill="0" applyBorder="0" applyAlignment="0"/>
    <xf numFmtId="233" fontId="4" fillId="0" borderId="0" applyFont="0" applyFill="0" applyBorder="0" applyAlignment="0"/>
    <xf numFmtId="40" fontId="68" fillId="0" borderId="0" applyFont="0" applyFill="0" applyBorder="0" applyAlignment="0"/>
    <xf numFmtId="279" fontId="68" fillId="0" borderId="0" applyFont="0" applyFill="0" applyBorder="0" applyAlignment="0"/>
    <xf numFmtId="164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0" fontId="35" fillId="0" borderId="0"/>
    <xf numFmtId="0" fontId="40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0" fontId="35" fillId="0" borderId="0"/>
    <xf numFmtId="0" fontId="40" fillId="0" borderId="0"/>
    <xf numFmtId="0" fontId="35" fillId="0" borderId="0"/>
    <xf numFmtId="0" fontId="40" fillId="0" borderId="0"/>
    <xf numFmtId="0" fontId="4" fillId="0" borderId="0"/>
    <xf numFmtId="0" fontId="148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0" fontId="4" fillId="0" borderId="0"/>
    <xf numFmtId="0" fontId="10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10" fillId="0" borderId="0"/>
    <xf numFmtId="164" fontId="10" fillId="0" borderId="0"/>
    <xf numFmtId="164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9" fillId="0" borderId="0">
      <alignment vertical="top"/>
    </xf>
    <xf numFmtId="164" fontId="4" fillId="0" borderId="0"/>
    <xf numFmtId="164" fontId="4" fillId="0" borderId="0"/>
    <xf numFmtId="164" fontId="10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35" fillId="0" borderId="0"/>
    <xf numFmtId="164" fontId="9" fillId="0" borderId="0">
      <alignment vertical="top"/>
    </xf>
    <xf numFmtId="164" fontId="40" fillId="0" borderId="0"/>
    <xf numFmtId="0" fontId="9" fillId="0" borderId="0">
      <alignment vertical="top"/>
    </xf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68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9" fillId="0" borderId="0">
      <alignment vertical="top"/>
    </xf>
    <xf numFmtId="164" fontId="4" fillId="0" borderId="0"/>
    <xf numFmtId="0" fontId="9" fillId="0" borderId="0">
      <alignment vertical="top"/>
    </xf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56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164" fontId="4" fillId="0" borderId="0"/>
    <xf numFmtId="164" fontId="4" fillId="0" borderId="0"/>
    <xf numFmtId="0" fontId="4" fillId="0" borderId="0"/>
    <xf numFmtId="233" fontId="8" fillId="0" borderId="0" applyNumberFormat="0" applyFill="0" applyBorder="0" applyAlignment="0" applyProtection="0"/>
    <xf numFmtId="280" fontId="68" fillId="0" borderId="0" applyFont="0" applyFill="0" applyBorder="0" applyAlignment="0" applyProtection="0"/>
    <xf numFmtId="230" fontId="149" fillId="0" borderId="0"/>
    <xf numFmtId="174" fontId="71" fillId="0" borderId="0">
      <alignment horizontal="left"/>
      <protection locked="0"/>
    </xf>
    <xf numFmtId="174" fontId="79" fillId="0" borderId="0">
      <alignment horizontal="left"/>
      <protection locked="0"/>
    </xf>
    <xf numFmtId="164" fontId="72" fillId="0" borderId="0"/>
    <xf numFmtId="164" fontId="150" fillId="0" borderId="0" applyFill="0" applyBorder="0" applyAlignment="0" applyProtection="0"/>
    <xf numFmtId="37" fontId="151" fillId="0" borderId="0" applyNumberFormat="0" applyFont="0" applyFill="0" applyBorder="0" applyAlignment="0" applyProtection="0"/>
    <xf numFmtId="0" fontId="40" fillId="27" borderId="21" applyNumberFormat="0" applyFont="0" applyAlignment="0" applyProtection="0"/>
    <xf numFmtId="164" fontId="107" fillId="0" borderId="0">
      <alignment vertical="center" wrapText="1"/>
      <protection locked="0"/>
    </xf>
    <xf numFmtId="1" fontId="104" fillId="0" borderId="0">
      <alignment horizontal="right"/>
      <protection locked="0"/>
    </xf>
    <xf numFmtId="213" fontId="152" fillId="0" borderId="0">
      <alignment horizontal="right"/>
      <protection locked="0"/>
    </xf>
    <xf numFmtId="174" fontId="104" fillId="0" borderId="0">
      <protection locked="0"/>
    </xf>
    <xf numFmtId="2" fontId="152" fillId="0" borderId="0">
      <alignment horizontal="right"/>
      <protection locked="0"/>
    </xf>
    <xf numFmtId="2" fontId="104" fillId="0" borderId="0">
      <alignment horizontal="right"/>
      <protection locked="0"/>
    </xf>
    <xf numFmtId="1" fontId="153" fillId="0" borderId="0" applyFill="0" applyBorder="0" applyProtection="0"/>
    <xf numFmtId="2" fontId="44" fillId="0" borderId="9" applyFill="0" applyBorder="0" applyProtection="0"/>
    <xf numFmtId="10" fontId="44" fillId="0" borderId="9" applyFill="0" applyBorder="0" applyProtection="0"/>
    <xf numFmtId="1" fontId="154" fillId="0" borderId="0" applyFill="0" applyBorder="0" applyProtection="0"/>
    <xf numFmtId="164" fontId="68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95" fillId="0" borderId="0" applyNumberFormat="0" applyFill="0" applyBorder="0" applyAlignment="0" applyProtection="0"/>
    <xf numFmtId="164" fontId="155" fillId="0" borderId="0" applyNumberFormat="0" applyFill="0" applyBorder="0" applyAlignment="0" applyProtection="0"/>
    <xf numFmtId="164" fontId="95" fillId="0" borderId="0" applyNumberFormat="0" applyFill="0" applyBorder="0" applyAlignment="0" applyProtection="0"/>
    <xf numFmtId="281" fontId="54" fillId="0" borderId="0" applyFont="0" applyFill="0" applyBorder="0" applyAlignment="0" applyProtection="0"/>
    <xf numFmtId="282" fontId="54" fillId="0" borderId="0" applyFont="0" applyFill="0" applyBorder="0" applyAlignment="0" applyProtection="0"/>
    <xf numFmtId="164" fontId="156" fillId="0" borderId="0">
      <alignment horizontal="left" vertical="top"/>
      <protection locked="0"/>
    </xf>
    <xf numFmtId="0" fontId="29" fillId="24" borderId="22" applyNumberFormat="0" applyAlignment="0" applyProtection="0"/>
    <xf numFmtId="4" fontId="9" fillId="5" borderId="0">
      <alignment horizontal="right"/>
    </xf>
    <xf numFmtId="164" fontId="157" fillId="5" borderId="0">
      <alignment horizontal="center" vertical="center"/>
    </xf>
    <xf numFmtId="164" fontId="6" fillId="5" borderId="13"/>
    <xf numFmtId="164" fontId="157" fillId="5" borderId="0" applyBorder="0">
      <alignment horizontal="centerContinuous"/>
    </xf>
    <xf numFmtId="164" fontId="158" fillId="5" borderId="0" applyBorder="0">
      <alignment horizontal="centerContinuous"/>
    </xf>
    <xf numFmtId="164" fontId="19" fillId="0" borderId="0" applyNumberFormat="0" applyFill="0" applyBorder="0" applyAlignment="0" applyProtection="0"/>
    <xf numFmtId="164" fontId="159" fillId="0" borderId="0" applyProtection="0">
      <alignment horizontal="left"/>
    </xf>
    <xf numFmtId="164" fontId="159" fillId="0" borderId="0" applyFill="0" applyBorder="0" applyProtection="0">
      <alignment horizontal="left"/>
    </xf>
    <xf numFmtId="164" fontId="160" fillId="0" borderId="0" applyFill="0" applyBorder="0" applyProtection="0">
      <alignment horizontal="left"/>
    </xf>
    <xf numFmtId="0" fontId="159" fillId="0" borderId="0" applyProtection="0">
      <alignment horizontal="left"/>
    </xf>
    <xf numFmtId="1" fontId="161" fillId="0" borderId="0" applyProtection="0">
      <alignment horizontal="right" vertical="center"/>
    </xf>
    <xf numFmtId="174" fontId="7" fillId="0" borderId="0"/>
    <xf numFmtId="164" fontId="103" fillId="0" borderId="51" applyNumberFormat="0" applyAlignment="0" applyProtection="0"/>
    <xf numFmtId="164" fontId="28" fillId="46" borderId="0" applyNumberFormat="0" applyFont="0" applyBorder="0" applyAlignment="0" applyProtection="0"/>
    <xf numFmtId="164" fontId="68" fillId="47" borderId="52" applyNumberFormat="0" applyFont="0" applyBorder="0" applyAlignment="0" applyProtection="0">
      <alignment horizontal="center"/>
    </xf>
    <xf numFmtId="164" fontId="68" fillId="2" borderId="52" applyNumberFormat="0" applyFont="0" applyBorder="0" applyAlignment="0" applyProtection="0">
      <alignment horizontal="center"/>
    </xf>
    <xf numFmtId="164" fontId="28" fillId="0" borderId="53" applyNumberFormat="0" applyAlignment="0" applyProtection="0"/>
    <xf numFmtId="164" fontId="28" fillId="0" borderId="54" applyNumberFormat="0" applyAlignment="0" applyProtection="0"/>
    <xf numFmtId="164" fontId="103" fillId="0" borderId="55" applyNumberFormat="0" applyAlignment="0" applyProtection="0"/>
    <xf numFmtId="283" fontId="4" fillId="0" borderId="0" applyFont="0" applyFill="0" applyBorder="0" applyAlignment="0" applyProtection="0"/>
    <xf numFmtId="210" fontId="4" fillId="0" borderId="0"/>
    <xf numFmtId="14" fontId="69" fillId="0" borderId="0">
      <alignment horizontal="center" wrapText="1"/>
      <protection locked="0"/>
    </xf>
    <xf numFmtId="214" fontId="69" fillId="0" borderId="0">
      <alignment horizontal="right"/>
    </xf>
    <xf numFmtId="164" fontId="93" fillId="0" borderId="0"/>
    <xf numFmtId="37" fontId="28" fillId="0" borderId="0" applyFont="0" applyFill="0" applyBorder="0" applyAlignment="0" applyProtection="0">
      <protection locked="0"/>
    </xf>
    <xf numFmtId="10" fontId="28" fillId="0" borderId="0" applyFont="0" applyFill="0" applyBorder="0" applyAlignment="0" applyProtection="0">
      <protection locked="0"/>
    </xf>
    <xf numFmtId="284" fontId="4" fillId="0" borderId="0" applyFont="0" applyFill="0" applyBorder="0" applyAlignment="0"/>
    <xf numFmtId="257" fontId="68" fillId="0" borderId="0" applyFont="0" applyFill="0" applyBorder="0" applyAlignment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4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285" fontId="66" fillId="30" borderId="0">
      <alignment horizontal="right"/>
    </xf>
    <xf numFmtId="286" fontId="69" fillId="0" borderId="0" applyFont="0" applyFill="0" applyBorder="0" applyProtection="0">
      <alignment horizontal="right"/>
    </xf>
    <xf numFmtId="164" fontId="96" fillId="0" borderId="0" applyFont="0" applyFill="0" applyBorder="0" applyAlignment="0" applyProtection="0"/>
    <xf numFmtId="287" fontId="4" fillId="0" borderId="0" applyFont="0" applyFill="0" applyBorder="0" applyAlignment="0" applyProtection="0"/>
    <xf numFmtId="288" fontId="4" fillId="0" borderId="0" applyFont="0" applyFill="0" applyBorder="0" applyAlignment="0" applyProtection="0"/>
    <xf numFmtId="214" fontId="69" fillId="0" borderId="0"/>
    <xf numFmtId="214" fontId="104" fillId="0" borderId="0"/>
    <xf numFmtId="10" fontId="69" fillId="0" borderId="0"/>
    <xf numFmtId="10" fontId="104" fillId="0" borderId="0">
      <protection locked="0"/>
    </xf>
    <xf numFmtId="9" fontId="4" fillId="0" borderId="0"/>
    <xf numFmtId="289" fontId="68" fillId="0" borderId="0" applyFont="0" applyFill="0" applyBorder="0" applyAlignment="0" applyProtection="0"/>
    <xf numFmtId="290" fontId="66" fillId="0" borderId="0">
      <alignment horizontal="right"/>
    </xf>
    <xf numFmtId="291" fontId="30" fillId="0" borderId="0" applyFill="0" applyBorder="0" applyProtection="0"/>
    <xf numFmtId="292" fontId="28" fillId="0" borderId="0"/>
    <xf numFmtId="293" fontId="28" fillId="0" borderId="0"/>
    <xf numFmtId="15" fontId="4" fillId="0" borderId="0" applyProtection="0">
      <alignment horizontal="right"/>
    </xf>
    <xf numFmtId="15" fontId="4" fillId="0" borderId="0">
      <alignment horizontal="right"/>
      <protection locked="0"/>
    </xf>
    <xf numFmtId="37" fontId="42" fillId="48" borderId="0" applyNumberFormat="0" applyFont="0" applyFill="0" applyBorder="0" applyAlignment="0" applyProtection="0"/>
    <xf numFmtId="164" fontId="8" fillId="29" borderId="9" applyNumberFormat="0" applyFont="0" applyAlignment="0" applyProtection="0"/>
    <xf numFmtId="258" fontId="68" fillId="29" borderId="0" applyNumberFormat="0" applyFont="0" applyBorder="0" applyAlignment="0" applyProtection="0">
      <alignment horizontal="center"/>
      <protection locked="0"/>
    </xf>
    <xf numFmtId="164" fontId="162" fillId="0" borderId="0">
      <alignment vertical="center" wrapText="1"/>
      <protection locked="0"/>
    </xf>
    <xf numFmtId="236" fontId="130" fillId="49" borderId="9">
      <alignment horizontal="right"/>
    </xf>
    <xf numFmtId="164" fontId="56" fillId="0" borderId="0" applyNumberFormat="0" applyFont="0" applyFill="0" applyBorder="0" applyAlignment="0" applyProtection="0">
      <alignment horizontal="left"/>
    </xf>
    <xf numFmtId="15" fontId="56" fillId="0" borderId="0" applyFont="0" applyFill="0" applyBorder="0" applyAlignment="0" applyProtection="0"/>
    <xf numFmtId="4" fontId="56" fillId="0" borderId="0" applyFont="0" applyFill="0" applyBorder="0" applyAlignment="0" applyProtection="0"/>
    <xf numFmtId="164" fontId="163" fillId="0" borderId="30">
      <alignment horizontal="center"/>
    </xf>
    <xf numFmtId="3" fontId="56" fillId="0" borderId="0" applyFont="0" applyFill="0" applyBorder="0" applyAlignment="0" applyProtection="0"/>
    <xf numFmtId="164" fontId="56" fillId="50" borderId="0" applyNumberFormat="0" applyFont="0" applyBorder="0" applyAlignment="0" applyProtection="0"/>
    <xf numFmtId="164" fontId="164" fillId="0" borderId="0">
      <alignment horizontal="centerContinuous"/>
    </xf>
    <xf numFmtId="174" fontId="28" fillId="0" borderId="0">
      <alignment vertical="top"/>
    </xf>
    <xf numFmtId="164" fontId="89" fillId="0" borderId="0" applyNumberFormat="0" applyFill="0" applyBorder="0" applyAlignment="0" applyProtection="0">
      <alignment horizontal="left"/>
      <protection locked="0"/>
    </xf>
    <xf numFmtId="233" fontId="165" fillId="0" borderId="0" applyNumberFormat="0" applyFill="0" applyBorder="0" applyAlignment="0" applyProtection="0">
      <alignment horizontal="left"/>
    </xf>
    <xf numFmtId="164" fontId="166" fillId="51" borderId="0" applyNumberFormat="0" applyFont="0" applyBorder="0" applyAlignment="0">
      <alignment horizontal="center"/>
    </xf>
    <xf numFmtId="37" fontId="68" fillId="52" borderId="1" applyNumberFormat="0" applyFont="0" applyBorder="0" applyAlignment="0">
      <alignment horizontal="center"/>
    </xf>
    <xf numFmtId="164" fontId="7" fillId="31" borderId="0"/>
    <xf numFmtId="164" fontId="167" fillId="0" borderId="0" applyNumberFormat="0" applyFont="0" applyBorder="0" applyAlignment="0"/>
    <xf numFmtId="164" fontId="149" fillId="0" borderId="35">
      <alignment horizontal="centerContinuous"/>
    </xf>
    <xf numFmtId="164" fontId="149" fillId="0" borderId="35">
      <alignment horizontal="centerContinuous"/>
    </xf>
    <xf numFmtId="0" fontId="149" fillId="0" borderId="35">
      <alignment horizontal="centerContinuous"/>
    </xf>
    <xf numFmtId="164" fontId="149" fillId="0" borderId="35">
      <alignment horizontal="centerContinuous"/>
    </xf>
    <xf numFmtId="164" fontId="149" fillId="0" borderId="35">
      <alignment horizontal="centerContinuous"/>
    </xf>
    <xf numFmtId="164" fontId="149" fillId="0" borderId="35">
      <alignment horizontal="centerContinuous"/>
    </xf>
    <xf numFmtId="0" fontId="149" fillId="0" borderId="35">
      <alignment horizontal="centerContinuous"/>
    </xf>
    <xf numFmtId="164" fontId="149" fillId="0" borderId="35">
      <alignment horizontal="centerContinuous"/>
    </xf>
    <xf numFmtId="164" fontId="149" fillId="0" borderId="35">
      <alignment horizontal="centerContinuous"/>
    </xf>
    <xf numFmtId="164" fontId="149" fillId="0" borderId="35">
      <alignment horizontal="centerContinuous"/>
    </xf>
    <xf numFmtId="0" fontId="149" fillId="0" borderId="35">
      <alignment horizontal="centerContinuous"/>
    </xf>
    <xf numFmtId="164" fontId="149" fillId="0" borderId="35">
      <alignment horizontal="centerContinuous"/>
    </xf>
    <xf numFmtId="164" fontId="149" fillId="0" borderId="35">
      <alignment horizontal="centerContinuous"/>
    </xf>
    <xf numFmtId="164" fontId="149" fillId="0" borderId="35">
      <alignment horizontal="centerContinuous"/>
    </xf>
    <xf numFmtId="0" fontId="149" fillId="0" borderId="35">
      <alignment horizontal="centerContinuous"/>
    </xf>
    <xf numFmtId="164" fontId="149" fillId="0" borderId="35">
      <alignment horizontal="centerContinuous"/>
    </xf>
    <xf numFmtId="164" fontId="149" fillId="0" borderId="35">
      <alignment horizontal="centerContinuous"/>
    </xf>
    <xf numFmtId="164" fontId="149" fillId="0" borderId="35">
      <alignment horizontal="centerContinuous"/>
    </xf>
    <xf numFmtId="0" fontId="149" fillId="0" borderId="35">
      <alignment horizontal="centerContinuous"/>
    </xf>
    <xf numFmtId="164" fontId="149" fillId="0" borderId="35">
      <alignment horizontal="centerContinuous"/>
    </xf>
    <xf numFmtId="164" fontId="149" fillId="0" borderId="35">
      <alignment horizontal="centerContinuous"/>
    </xf>
    <xf numFmtId="0" fontId="149" fillId="0" borderId="35">
      <alignment horizontal="centerContinuous"/>
    </xf>
    <xf numFmtId="164" fontId="149" fillId="0" borderId="35">
      <alignment horizontal="centerContinuous"/>
    </xf>
    <xf numFmtId="164" fontId="149" fillId="0" borderId="35">
      <alignment horizontal="centerContinuous"/>
    </xf>
    <xf numFmtId="164" fontId="168" fillId="0" borderId="56">
      <alignment vertical="center"/>
    </xf>
    <xf numFmtId="164" fontId="169" fillId="0" borderId="57"/>
    <xf numFmtId="3" fontId="107" fillId="0" borderId="3" applyAlignment="0">
      <alignment vertical="top" wrapText="1"/>
      <protection locked="0"/>
    </xf>
    <xf numFmtId="216" fontId="121" fillId="1" borderId="0" applyNumberFormat="0" applyBorder="0" applyAlignment="0" applyProtection="0"/>
    <xf numFmtId="164" fontId="28" fillId="30" borderId="0" applyNumberFormat="0" applyFont="0" applyBorder="0" applyAlignment="0" applyProtection="0"/>
    <xf numFmtId="164" fontId="166" fillId="1" borderId="11" applyNumberFormat="0" applyFont="0" applyAlignment="0">
      <alignment horizontal="center"/>
    </xf>
    <xf numFmtId="230" fontId="149" fillId="53" borderId="0" applyNumberFormat="0" applyFont="0" applyBorder="0" applyAlignment="0" applyProtection="0"/>
    <xf numFmtId="164" fontId="7" fillId="0" borderId="0" applyNumberFormat="0" applyProtection="0"/>
    <xf numFmtId="1" fontId="4" fillId="0" borderId="0"/>
    <xf numFmtId="42" fontId="81" fillId="0" borderId="0" applyFill="0" applyBorder="0" applyAlignment="0" applyProtection="0"/>
    <xf numFmtId="164" fontId="170" fillId="0" borderId="0"/>
    <xf numFmtId="164" fontId="170" fillId="0" borderId="0" applyNumberFormat="0" applyFill="0" applyBorder="0" applyAlignment="0">
      <alignment horizontal="center"/>
    </xf>
    <xf numFmtId="214" fontId="171" fillId="0" borderId="35"/>
    <xf numFmtId="164" fontId="4" fillId="0" borderId="0"/>
    <xf numFmtId="218" fontId="4" fillId="0" borderId="0" applyFont="0" applyFill="0" applyBorder="0" applyAlignment="0" applyProtection="0"/>
    <xf numFmtId="293" fontId="4" fillId="0" borderId="0" applyFont="0" applyFill="0" applyBorder="0" applyAlignment="0" applyProtection="0"/>
    <xf numFmtId="7" fontId="121" fillId="0" borderId="2" applyFont="0" applyFill="0" applyBorder="0" applyProtection="0"/>
    <xf numFmtId="164" fontId="9" fillId="0" borderId="0">
      <alignment vertical="top"/>
    </xf>
    <xf numFmtId="164" fontId="9" fillId="0" borderId="0">
      <alignment vertical="top"/>
    </xf>
    <xf numFmtId="0" fontId="9" fillId="0" borderId="0">
      <alignment vertical="top"/>
    </xf>
    <xf numFmtId="164" fontId="4" fillId="0" borderId="0">
      <alignment vertical="top"/>
    </xf>
    <xf numFmtId="164" fontId="172" fillId="30" borderId="58" applyNumberFormat="0" applyProtection="0">
      <alignment horizontal="center"/>
    </xf>
    <xf numFmtId="164" fontId="172" fillId="54" borderId="58" applyNumberFormat="0" applyProtection="0">
      <alignment horizontal="center" vertical="center" wrapText="1"/>
    </xf>
    <xf numFmtId="164" fontId="173" fillId="0" borderId="58" applyNumberFormat="0" applyFill="0" applyProtection="0">
      <alignment wrapText="1"/>
    </xf>
    <xf numFmtId="8" fontId="173" fillId="0" borderId="58" applyFill="0" applyAlignment="0" applyProtection="0"/>
    <xf numFmtId="9" fontId="173" fillId="0" borderId="58" applyFill="0" applyAlignment="0" applyProtection="0"/>
    <xf numFmtId="294" fontId="173" fillId="0" borderId="58" applyFill="0" applyProtection="0">
      <alignment horizontal="left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4" fillId="0" borderId="0">
      <alignment vertical="top"/>
    </xf>
    <xf numFmtId="164" fontId="9" fillId="0" borderId="0" applyNumberFormat="0" applyBorder="0" applyAlignment="0"/>
    <xf numFmtId="164" fontId="174" fillId="0" borderId="0" applyNumberFormat="0" applyBorder="0" applyAlignment="0"/>
    <xf numFmtId="164" fontId="6" fillId="0" borderId="0" applyNumberFormat="0" applyBorder="0" applyAlignment="0"/>
    <xf numFmtId="164" fontId="175" fillId="0" borderId="0" applyNumberFormat="0" applyBorder="0" applyAlignment="0"/>
    <xf numFmtId="164" fontId="176" fillId="0" borderId="0" applyNumberFormat="0" applyBorder="0" applyAlignment="0"/>
    <xf numFmtId="164" fontId="157" fillId="0" borderId="0" applyNumberFormat="0" applyBorder="0" applyAlignment="0"/>
    <xf numFmtId="164" fontId="142" fillId="0" borderId="0"/>
    <xf numFmtId="164" fontId="103" fillId="0" borderId="0" applyNumberFormat="0" applyFill="0" applyBorder="0" applyAlignment="0" applyProtection="0">
      <alignment horizontal="left"/>
    </xf>
    <xf numFmtId="164" fontId="177" fillId="0" borderId="59" applyNumberFormat="0"/>
    <xf numFmtId="8" fontId="7" fillId="0" borderId="60" applyProtection="0"/>
    <xf numFmtId="164" fontId="178" fillId="0" borderId="43"/>
    <xf numFmtId="164" fontId="8" fillId="29" borderId="0" applyNumberFormat="0" applyFont="0" applyBorder="0" applyAlignment="0" applyProtection="0"/>
    <xf numFmtId="164" fontId="4" fillId="0" borderId="0"/>
    <xf numFmtId="164" fontId="79" fillId="0" borderId="6">
      <alignment horizontal="center"/>
    </xf>
    <xf numFmtId="164" fontId="79" fillId="0" borderId="6">
      <alignment horizontal="center"/>
    </xf>
    <xf numFmtId="0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0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0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0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0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0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214" fontId="66" fillId="0" borderId="0"/>
    <xf numFmtId="214" fontId="66" fillId="0" borderId="0"/>
    <xf numFmtId="214" fontId="66" fillId="0" borderId="0"/>
    <xf numFmtId="164" fontId="79" fillId="0" borderId="6">
      <alignment horizontal="center"/>
    </xf>
    <xf numFmtId="164" fontId="79" fillId="0" borderId="6">
      <alignment horizontal="center"/>
    </xf>
    <xf numFmtId="0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0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0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0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0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0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0" fontId="4" fillId="0" borderId="0"/>
    <xf numFmtId="164" fontId="79" fillId="0" borderId="6">
      <alignment horizontal="center"/>
    </xf>
    <xf numFmtId="164" fontId="79" fillId="0" borderId="6">
      <alignment horizontal="center"/>
    </xf>
    <xf numFmtId="0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0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0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0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0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0" fontId="79" fillId="0" borderId="6">
      <alignment horizontal="center"/>
    </xf>
    <xf numFmtId="164" fontId="79" fillId="0" borderId="6">
      <alignment horizontal="center"/>
    </xf>
    <xf numFmtId="164" fontId="79" fillId="0" borderId="6">
      <alignment horizontal="center"/>
    </xf>
    <xf numFmtId="164" fontId="4" fillId="0" borderId="0"/>
    <xf numFmtId="164" fontId="4" fillId="0" borderId="0"/>
    <xf numFmtId="164" fontId="79" fillId="0" borderId="35">
      <alignment horizontal="centerContinuous"/>
    </xf>
    <xf numFmtId="164" fontId="79" fillId="0" borderId="35">
      <alignment horizontal="centerContinuous"/>
    </xf>
    <xf numFmtId="0" fontId="79" fillId="0" borderId="35">
      <alignment horizontal="centerContinuous"/>
    </xf>
    <xf numFmtId="164" fontId="79" fillId="0" borderId="35">
      <alignment horizontal="centerContinuous"/>
    </xf>
    <xf numFmtId="164" fontId="79" fillId="0" borderId="35">
      <alignment horizontal="centerContinuous"/>
    </xf>
    <xf numFmtId="164" fontId="79" fillId="0" borderId="35">
      <alignment horizontal="centerContinuous"/>
    </xf>
    <xf numFmtId="0" fontId="79" fillId="0" borderId="35">
      <alignment horizontal="centerContinuous"/>
    </xf>
    <xf numFmtId="164" fontId="79" fillId="0" borderId="35">
      <alignment horizontal="centerContinuous"/>
    </xf>
    <xf numFmtId="164" fontId="79" fillId="0" borderId="35">
      <alignment horizontal="centerContinuous"/>
    </xf>
    <xf numFmtId="164" fontId="79" fillId="0" borderId="35">
      <alignment horizontal="centerContinuous"/>
    </xf>
    <xf numFmtId="0" fontId="79" fillId="0" borderId="35">
      <alignment horizontal="centerContinuous"/>
    </xf>
    <xf numFmtId="164" fontId="79" fillId="0" borderId="35">
      <alignment horizontal="centerContinuous"/>
    </xf>
    <xf numFmtId="164" fontId="79" fillId="0" borderId="35">
      <alignment horizontal="centerContinuous"/>
    </xf>
    <xf numFmtId="164" fontId="79" fillId="0" borderId="35">
      <alignment horizontal="centerContinuous"/>
    </xf>
    <xf numFmtId="0" fontId="79" fillId="0" borderId="35">
      <alignment horizontal="centerContinuous"/>
    </xf>
    <xf numFmtId="164" fontId="79" fillId="0" borderId="35">
      <alignment horizontal="centerContinuous"/>
    </xf>
    <xf numFmtId="164" fontId="79" fillId="0" borderId="35">
      <alignment horizontal="centerContinuous"/>
    </xf>
    <xf numFmtId="164" fontId="79" fillId="0" borderId="35">
      <alignment horizontal="centerContinuous"/>
    </xf>
    <xf numFmtId="0" fontId="79" fillId="0" borderId="35">
      <alignment horizontal="centerContinuous"/>
    </xf>
    <xf numFmtId="164" fontId="79" fillId="0" borderId="35">
      <alignment horizontal="centerContinuous"/>
    </xf>
    <xf numFmtId="164" fontId="79" fillId="0" borderId="35">
      <alignment horizontal="centerContinuous"/>
    </xf>
    <xf numFmtId="0" fontId="79" fillId="0" borderId="35">
      <alignment horizontal="centerContinuous"/>
    </xf>
    <xf numFmtId="164" fontId="79" fillId="0" borderId="35">
      <alignment horizontal="centerContinuous"/>
    </xf>
    <xf numFmtId="164" fontId="79" fillId="0" borderId="35">
      <alignment horizontal="centerContinuous"/>
    </xf>
    <xf numFmtId="214" fontId="66" fillId="0" borderId="0"/>
    <xf numFmtId="164" fontId="45" fillId="0" borderId="0" applyFill="0" applyBorder="0" applyProtection="0">
      <alignment horizontal="center" vertical="center"/>
    </xf>
    <xf numFmtId="3" fontId="179" fillId="0" borderId="0" applyFont="0" applyBorder="0" applyAlignment="0"/>
    <xf numFmtId="164" fontId="180" fillId="0" borderId="0" applyBorder="0" applyProtection="0">
      <alignment vertical="center"/>
    </xf>
    <xf numFmtId="253" fontId="4" fillId="0" borderId="6" applyBorder="0" applyProtection="0">
      <alignment horizontal="right" vertical="center"/>
    </xf>
    <xf numFmtId="164" fontId="181" fillId="55" borderId="0" applyBorder="0" applyProtection="0">
      <alignment horizontal="centerContinuous" vertical="center"/>
    </xf>
    <xf numFmtId="164" fontId="181" fillId="56" borderId="6" applyBorder="0" applyProtection="0">
      <alignment horizontal="centerContinuous" vertical="center"/>
    </xf>
    <xf numFmtId="164" fontId="4" fillId="0" borderId="0" applyBorder="0" applyProtection="0">
      <alignment vertical="center"/>
    </xf>
    <xf numFmtId="164" fontId="45" fillId="0" borderId="0" applyFill="0" applyBorder="0" applyProtection="0"/>
    <xf numFmtId="164" fontId="72" fillId="0" borderId="0"/>
    <xf numFmtId="164" fontId="7" fillId="0" borderId="0" applyFill="0" applyBorder="0" applyProtection="0">
      <alignment horizontal="left"/>
    </xf>
    <xf numFmtId="164" fontId="182" fillId="0" borderId="43" applyFill="0" applyBorder="0" applyProtection="0">
      <alignment horizontal="left" vertical="top"/>
    </xf>
    <xf numFmtId="164" fontId="103" fillId="0" borderId="0">
      <alignment horizontal="centerContinuous"/>
    </xf>
    <xf numFmtId="164" fontId="40" fillId="5" borderId="3" applyNumberFormat="0" applyFont="0" applyFill="0" applyAlignment="0" applyProtection="0">
      <protection locked="0"/>
    </xf>
    <xf numFmtId="164" fontId="183" fillId="0" borderId="0" applyFill="0" applyBorder="0" applyProtection="0">
      <alignment horizontal="center" vertical="center"/>
    </xf>
    <xf numFmtId="164" fontId="40" fillId="5" borderId="61" applyNumberFormat="0" applyFont="0" applyFill="0" applyAlignment="0" applyProtection="0">
      <protection locked="0"/>
    </xf>
    <xf numFmtId="164" fontId="184" fillId="0" borderId="0" applyFill="0" applyBorder="0" applyProtection="0">
      <alignment vertical="top"/>
    </xf>
    <xf numFmtId="164" fontId="185" fillId="0" borderId="0" applyFill="0" applyBorder="0" applyProtection="0">
      <alignment vertical="center"/>
    </xf>
    <xf numFmtId="164" fontId="79" fillId="0" borderId="0" applyFill="0" applyBorder="0" applyProtection="0"/>
    <xf numFmtId="164" fontId="186" fillId="0" borderId="0"/>
    <xf numFmtId="295" fontId="187" fillId="0" borderId="0" applyFont="0" applyFill="0" applyBorder="0" applyProtection="0">
      <alignment horizontal="left"/>
    </xf>
    <xf numFmtId="296" fontId="187" fillId="0" borderId="0" applyFont="0" applyFill="0" applyBorder="0" applyProtection="0">
      <alignment horizontal="left"/>
    </xf>
    <xf numFmtId="164" fontId="188" fillId="0" borderId="0"/>
    <xf numFmtId="230" fontId="104" fillId="0" borderId="0">
      <alignment horizontal="left"/>
      <protection locked="0"/>
    </xf>
    <xf numFmtId="164" fontId="44" fillId="0" borderId="9" applyFill="0" applyBorder="0" applyProtection="0">
      <alignment horizontal="center"/>
    </xf>
    <xf numFmtId="164" fontId="189" fillId="0" borderId="0"/>
    <xf numFmtId="164" fontId="43" fillId="0" borderId="0" applyNumberFormat="0" applyFont="0" applyFill="0" applyBorder="0" applyProtection="0">
      <alignment horizontal="left" vertical="top" wrapText="1"/>
    </xf>
    <xf numFmtId="164" fontId="8" fillId="0" borderId="0" applyNumberFormat="0" applyFill="0" applyBorder="0" applyAlignment="0" applyProtection="0"/>
    <xf numFmtId="164" fontId="190" fillId="0" borderId="0"/>
    <xf numFmtId="297" fontId="4" fillId="0" borderId="6" applyFont="0" applyFill="0" applyBorder="0" applyAlignment="0" applyProtection="0"/>
    <xf numFmtId="18" fontId="40" fillId="5" borderId="0" applyFont="0" applyFill="0" applyBorder="0" applyAlignment="0" applyProtection="0">
      <protection locked="0"/>
    </xf>
    <xf numFmtId="164" fontId="28" fillId="0" borderId="0" applyNumberFormat="0" applyFill="0" applyBorder="0" applyAlignment="0" applyProtection="0"/>
    <xf numFmtId="164" fontId="55" fillId="0" borderId="0" applyNumberFormat="0" applyFill="0" applyBorder="0" applyAlignment="0" applyProtection="0"/>
    <xf numFmtId="164" fontId="79" fillId="0" borderId="0" applyNumberFormat="0" applyFont="0" applyBorder="0" applyAlignment="0"/>
    <xf numFmtId="164" fontId="19" fillId="0" borderId="0" applyNumberFormat="0" applyFill="0" applyBorder="0" applyAlignment="0" applyProtection="0"/>
    <xf numFmtId="164" fontId="19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45" fillId="0" borderId="0" applyNumberFormat="0" applyBorder="0">
      <alignment horizontal="centerContinuous" vertical="center"/>
    </xf>
    <xf numFmtId="298" fontId="4" fillId="0" borderId="0">
      <alignment horizontal="center"/>
    </xf>
    <xf numFmtId="260" fontId="103" fillId="0" borderId="0">
      <alignment horizontal="centerContinuous"/>
    </xf>
    <xf numFmtId="164" fontId="8" fillId="0" borderId="0">
      <alignment horizontal="left" indent="1"/>
    </xf>
    <xf numFmtId="164" fontId="68" fillId="0" borderId="0">
      <alignment horizontal="left" indent="2"/>
    </xf>
    <xf numFmtId="260" fontId="192" fillId="0" borderId="0">
      <alignment horizontal="centerContinuous"/>
      <protection locked="0"/>
    </xf>
    <xf numFmtId="260" fontId="192" fillId="0" borderId="0">
      <alignment horizontal="left"/>
    </xf>
    <xf numFmtId="230" fontId="193" fillId="0" borderId="0">
      <alignment horizontal="center"/>
    </xf>
    <xf numFmtId="230" fontId="193" fillId="0" borderId="0">
      <alignment horizontal="left"/>
    </xf>
    <xf numFmtId="221" fontId="7" fillId="0" borderId="0">
      <alignment horizontal="right"/>
      <protection locked="0"/>
    </xf>
    <xf numFmtId="164" fontId="132" fillId="0" borderId="0" applyNumberFormat="0" applyFill="0" applyBorder="0" applyAlignment="0" applyProtection="0"/>
    <xf numFmtId="164" fontId="45" fillId="0" borderId="0" applyNumberFormat="0" applyFill="0" applyBorder="0" applyAlignment="0" applyProtection="0"/>
    <xf numFmtId="252" fontId="194" fillId="0" borderId="0" applyFont="0" applyFill="0" applyBorder="0" applyProtection="0"/>
    <xf numFmtId="164" fontId="195" fillId="0" borderId="0"/>
    <xf numFmtId="3" fontId="196" fillId="0" borderId="62" applyAlignment="0">
      <alignment vertical="top" wrapText="1"/>
      <protection locked="0"/>
    </xf>
    <xf numFmtId="0" fontId="33" fillId="0" borderId="23" applyNumberFormat="0" applyFill="0" applyAlignment="0" applyProtection="0"/>
    <xf numFmtId="6" fontId="103" fillId="0" borderId="63" applyFill="0" applyAlignment="0" applyProtection="0"/>
    <xf numFmtId="299" fontId="69" fillId="0" borderId="0">
      <alignment horizontal="right"/>
    </xf>
    <xf numFmtId="230" fontId="111" fillId="0" borderId="0">
      <alignment horizontal="left"/>
      <protection locked="0"/>
    </xf>
    <xf numFmtId="164" fontId="4" fillId="0" borderId="0">
      <alignment horizontal="fill"/>
    </xf>
    <xf numFmtId="38" fontId="9" fillId="0" borderId="52" applyFill="0" applyBorder="0" applyAlignment="0" applyProtection="0">
      <protection locked="0"/>
    </xf>
    <xf numFmtId="164" fontId="197" fillId="0" borderId="0">
      <alignment vertical="top"/>
    </xf>
    <xf numFmtId="164" fontId="129" fillId="57" borderId="0" applyNumberFormat="0" applyFont="0" applyBorder="0" applyAlignment="0">
      <protection locked="0"/>
    </xf>
    <xf numFmtId="210" fontId="198" fillId="29" borderId="6">
      <alignment horizontal="right"/>
    </xf>
    <xf numFmtId="210" fontId="198" fillId="29" borderId="6">
      <alignment horizontal="right"/>
    </xf>
    <xf numFmtId="210" fontId="198" fillId="29" borderId="6">
      <alignment horizontal="right"/>
    </xf>
    <xf numFmtId="210" fontId="198" fillId="29" borderId="6">
      <alignment horizontal="right"/>
    </xf>
    <xf numFmtId="210" fontId="198" fillId="29" borderId="6">
      <alignment horizontal="right"/>
    </xf>
    <xf numFmtId="210" fontId="198" fillId="29" borderId="6">
      <alignment horizontal="right"/>
    </xf>
    <xf numFmtId="210" fontId="198" fillId="29" borderId="6">
      <alignment horizontal="right"/>
    </xf>
    <xf numFmtId="164" fontId="4" fillId="0" borderId="0"/>
    <xf numFmtId="17" fontId="7" fillId="58" borderId="64">
      <alignment horizontal="center"/>
    </xf>
    <xf numFmtId="300" fontId="66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4" fillId="0" borderId="0" applyNumberFormat="0" applyFill="0" applyBorder="0" applyAlignment="0" applyProtection="0"/>
    <xf numFmtId="233" fontId="124" fillId="0" borderId="0" applyNumberFormat="0" applyFill="0" applyBorder="0" applyAlignment="0" applyProtection="0"/>
    <xf numFmtId="301" fontId="4" fillId="0" borderId="0"/>
    <xf numFmtId="164" fontId="8" fillId="5" borderId="0" applyNumberFormat="0" applyFont="0" applyAlignment="0" applyProtection="0"/>
    <xf numFmtId="164" fontId="8" fillId="5" borderId="3" applyNumberFormat="0" applyFont="0" applyAlignment="0" applyProtection="0">
      <protection locked="0"/>
    </xf>
    <xf numFmtId="164" fontId="124" fillId="0" borderId="0" applyNumberFormat="0" applyFill="0" applyBorder="0" applyAlignment="0" applyProtection="0"/>
    <xf numFmtId="302" fontId="4" fillId="29" borderId="0">
      <alignment horizontal="center"/>
    </xf>
    <xf numFmtId="164" fontId="28" fillId="0" borderId="0" applyFont="0" applyFill="0" applyBorder="0" applyAlignment="0" applyProtection="0">
      <alignment horizontal="right"/>
    </xf>
    <xf numFmtId="174" fontId="199" fillId="59" borderId="0">
      <alignment horizontal="right"/>
    </xf>
    <xf numFmtId="174" fontId="199" fillId="59" borderId="0">
      <alignment horizontal="right"/>
    </xf>
    <xf numFmtId="164" fontId="199" fillId="59" borderId="0">
      <alignment horizontal="right"/>
    </xf>
    <xf numFmtId="0" fontId="199" fillId="59" borderId="0">
      <alignment horizontal="right"/>
    </xf>
    <xf numFmtId="164" fontId="199" fillId="59" borderId="0">
      <alignment horizontal="right"/>
    </xf>
    <xf numFmtId="164" fontId="199" fillId="59" borderId="0">
      <alignment horizontal="right"/>
    </xf>
    <xf numFmtId="164" fontId="199" fillId="59" borderId="0">
      <alignment horizontal="right"/>
    </xf>
    <xf numFmtId="0" fontId="199" fillId="59" borderId="0">
      <alignment horizontal="right"/>
    </xf>
    <xf numFmtId="164" fontId="199" fillId="59" borderId="0">
      <alignment horizontal="right"/>
    </xf>
    <xf numFmtId="164" fontId="199" fillId="59" borderId="0">
      <alignment horizontal="right"/>
    </xf>
    <xf numFmtId="303" fontId="200" fillId="0" borderId="0">
      <alignment horizontal="right"/>
      <protection locked="0"/>
    </xf>
    <xf numFmtId="164" fontId="201" fillId="60" borderId="0" applyNumberFormat="0" applyProtection="0">
      <alignment horizontal="left"/>
    </xf>
    <xf numFmtId="216" fontId="131" fillId="61" borderId="9" applyNumberFormat="0" applyAlignment="0">
      <alignment horizontal="right"/>
    </xf>
    <xf numFmtId="216" fontId="130" fillId="61" borderId="9" applyNumberFormat="0" applyAlignment="0">
      <alignment horizontal="right"/>
    </xf>
    <xf numFmtId="164" fontId="155" fillId="44" borderId="65" applyNumberFormat="0" applyFont="0" applyBorder="0" applyAlignment="0" applyProtection="0">
      <alignment horizontal="right"/>
    </xf>
    <xf numFmtId="304" fontId="81" fillId="0" borderId="0" applyFont="0" applyFill="0" applyBorder="0" applyAlignment="0" applyProtection="0"/>
    <xf numFmtId="305" fontId="4" fillId="0" borderId="12" applyFont="0" applyFill="0" applyBorder="0" applyAlignment="0" applyProtection="0">
      <alignment horizontal="center"/>
    </xf>
    <xf numFmtId="306" fontId="202" fillId="35" borderId="0" applyFont="0" applyFill="0" applyBorder="0" applyProtection="0">
      <alignment horizontal="center"/>
    </xf>
  </cellStyleXfs>
  <cellXfs count="112">
    <xf numFmtId="0" fontId="0" fillId="0" borderId="0" xfId="0"/>
    <xf numFmtId="0" fontId="36" fillId="0" borderId="0" xfId="73" applyFont="1" applyFill="1" applyProtection="1"/>
    <xf numFmtId="0" fontId="36" fillId="0" borderId="24" xfId="73" applyFont="1" applyFill="1" applyBorder="1" applyProtection="1"/>
    <xf numFmtId="0" fontId="36" fillId="0" borderId="25" xfId="73" applyFont="1" applyFill="1" applyBorder="1" applyProtection="1"/>
    <xf numFmtId="0" fontId="36" fillId="0" borderId="26" xfId="73" applyFont="1" applyFill="1" applyBorder="1" applyProtection="1"/>
    <xf numFmtId="0" fontId="36" fillId="0" borderId="27" xfId="73" applyFont="1" applyFill="1" applyBorder="1" applyProtection="1"/>
    <xf numFmtId="0" fontId="36" fillId="0" borderId="0" xfId="73" applyFont="1" applyFill="1" applyBorder="1" applyProtection="1"/>
    <xf numFmtId="0" fontId="36" fillId="0" borderId="28" xfId="73" applyFont="1" applyFill="1" applyBorder="1" applyProtection="1"/>
    <xf numFmtId="0" fontId="37" fillId="0" borderId="0" xfId="73" applyFont="1" applyFill="1" applyBorder="1" applyProtection="1"/>
    <xf numFmtId="0" fontId="38" fillId="0" borderId="0" xfId="73" applyFont="1" applyFill="1" applyBorder="1" applyProtection="1"/>
    <xf numFmtId="0" fontId="5" fillId="0" borderId="0" xfId="73" applyFont="1" applyFill="1" applyBorder="1" applyProtection="1"/>
    <xf numFmtId="0" fontId="36" fillId="0" borderId="29" xfId="73" applyFont="1" applyFill="1" applyBorder="1" applyProtection="1"/>
    <xf numFmtId="0" fontId="39" fillId="0" borderId="30" xfId="73" applyFont="1" applyFill="1" applyBorder="1" applyProtection="1"/>
    <xf numFmtId="0" fontId="36" fillId="0" borderId="30" xfId="73" applyFont="1" applyFill="1" applyBorder="1" applyProtection="1"/>
    <xf numFmtId="0" fontId="36" fillId="0" borderId="31" xfId="73" applyFont="1" applyFill="1" applyBorder="1" applyProtection="1"/>
    <xf numFmtId="0" fontId="19" fillId="0" borderId="16" xfId="73" applyFont="1" applyFill="1" applyBorder="1" applyProtection="1"/>
    <xf numFmtId="44" fontId="38" fillId="0" borderId="26" xfId="74" applyFont="1" applyFill="1" applyBorder="1" applyProtection="1"/>
    <xf numFmtId="0" fontId="19" fillId="0" borderId="0" xfId="73" applyFont="1" applyFill="1" applyBorder="1" applyProtection="1"/>
    <xf numFmtId="44" fontId="38" fillId="0" borderId="28" xfId="74" applyFont="1" applyFill="1" applyBorder="1" applyProtection="1"/>
    <xf numFmtId="0" fontId="19" fillId="0" borderId="0" xfId="73" applyFont="1" applyFill="1" applyBorder="1" applyAlignment="1" applyProtection="1">
      <alignment horizontal="left"/>
    </xf>
    <xf numFmtId="0" fontId="41" fillId="0" borderId="0" xfId="73" applyFont="1" applyFill="1" applyBorder="1" applyProtection="1"/>
    <xf numFmtId="0" fontId="41" fillId="0" borderId="30" xfId="73" applyFont="1" applyFill="1" applyBorder="1" applyAlignment="1" applyProtection="1">
      <alignment horizontal="center"/>
    </xf>
    <xf numFmtId="166" fontId="19" fillId="0" borderId="0" xfId="73" applyNumberFormat="1" applyFont="1" applyFill="1" applyBorder="1" applyAlignment="1" applyProtection="1">
      <alignment horizontal="right"/>
    </xf>
    <xf numFmtId="0" fontId="19" fillId="0" borderId="30" xfId="73" applyFont="1" applyFill="1" applyBorder="1" applyProtection="1"/>
    <xf numFmtId="0" fontId="36" fillId="28" borderId="30" xfId="73" applyFont="1" applyFill="1" applyBorder="1" applyProtection="1"/>
    <xf numFmtId="0" fontId="35" fillId="0" borderId="28" xfId="73" applyBorder="1" applyProtection="1"/>
    <xf numFmtId="0" fontId="36" fillId="28" borderId="16" xfId="73" applyFont="1" applyFill="1" applyBorder="1" applyProtection="1"/>
    <xf numFmtId="14" fontId="19" fillId="0" borderId="16" xfId="73" applyNumberFormat="1" applyFont="1" applyFill="1" applyBorder="1" applyAlignment="1" applyProtection="1">
      <alignment horizontal="left"/>
    </xf>
    <xf numFmtId="166" fontId="42" fillId="28" borderId="30" xfId="73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Protection="1"/>
    <xf numFmtId="0" fontId="5" fillId="0" borderId="0" xfId="0" applyFont="1" applyFill="1" applyAlignment="1" applyProtection="1">
      <alignment horizontal="left"/>
    </xf>
    <xf numFmtId="0" fontId="0" fillId="0" borderId="0" xfId="0" applyFill="1" applyProtection="1"/>
    <xf numFmtId="0" fontId="41" fillId="0" borderId="0" xfId="73" applyFont="1" applyFill="1" applyBorder="1" applyAlignment="1" applyProtection="1">
      <alignment horizontal="center"/>
    </xf>
    <xf numFmtId="0" fontId="36" fillId="0" borderId="0" xfId="0" applyFont="1" applyFill="1" applyProtection="1"/>
    <xf numFmtId="0" fontId="36" fillId="62" borderId="0" xfId="0" applyFont="1" applyFill="1" applyProtection="1"/>
    <xf numFmtId="0" fontId="36" fillId="62" borderId="0" xfId="0" applyFont="1" applyFill="1" applyAlignment="1" applyProtection="1">
      <alignment horizontal="center"/>
    </xf>
    <xf numFmtId="0" fontId="3" fillId="4" borderId="9" xfId="0" applyFont="1" applyFill="1" applyBorder="1" applyProtection="1">
      <protection locked="0"/>
    </xf>
    <xf numFmtId="0" fontId="36" fillId="62" borderId="0" xfId="73" applyFont="1" applyFill="1" applyProtection="1"/>
    <xf numFmtId="0" fontId="6" fillId="2" borderId="9" xfId="0" applyFont="1" applyFill="1" applyBorder="1" applyAlignment="1" applyProtection="1">
      <alignment horizontal="center" vertical="center"/>
    </xf>
    <xf numFmtId="0" fontId="0" fillId="0" borderId="13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0" xfId="0" applyProtection="1"/>
    <xf numFmtId="44" fontId="38" fillId="3" borderId="16" xfId="74" applyFont="1" applyFill="1" applyBorder="1" applyProtection="1"/>
    <xf numFmtId="44" fontId="38" fillId="28" borderId="16" xfId="74" applyFont="1" applyFill="1" applyBorder="1" applyProtection="1"/>
    <xf numFmtId="44" fontId="38" fillId="0" borderId="0" xfId="74" applyFont="1" applyFill="1" applyBorder="1" applyProtection="1"/>
    <xf numFmtId="0" fontId="35" fillId="0" borderId="0" xfId="73" applyProtection="1"/>
    <xf numFmtId="0" fontId="5" fillId="0" borderId="0" xfId="0" applyFont="1" applyProtection="1"/>
    <xf numFmtId="0" fontId="0" fillId="0" borderId="52" xfId="0" applyNumberFormat="1" applyFont="1" applyBorder="1" applyProtection="1">
      <protection locked="0"/>
    </xf>
    <xf numFmtId="0" fontId="0" fillId="0" borderId="8" xfId="0" applyNumberFormat="1" applyFont="1" applyBorder="1" applyProtection="1">
      <protection locked="0"/>
    </xf>
    <xf numFmtId="0" fontId="9" fillId="0" borderId="52" xfId="0" applyNumberFormat="1" applyFont="1" applyBorder="1" applyProtection="1">
      <protection locked="0"/>
    </xf>
    <xf numFmtId="0" fontId="0" fillId="0" borderId="52" xfId="0" applyFont="1" applyBorder="1" applyProtection="1">
      <protection locked="0"/>
    </xf>
    <xf numFmtId="0" fontId="0" fillId="0" borderId="52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locked="0"/>
    </xf>
    <xf numFmtId="49" fontId="38" fillId="3" borderId="16" xfId="74" applyNumberFormat="1" applyFont="1" applyFill="1" applyBorder="1" applyProtection="1">
      <protection locked="0"/>
    </xf>
    <xf numFmtId="49" fontId="42" fillId="28" borderId="30" xfId="73" applyNumberFormat="1" applyFont="1" applyFill="1" applyBorder="1" applyAlignment="1" applyProtection="1">
      <alignment horizontal="left"/>
      <protection locked="0"/>
    </xf>
    <xf numFmtId="49" fontId="42" fillId="28" borderId="16" xfId="73" applyNumberFormat="1" applyFont="1" applyFill="1" applyBorder="1" applyAlignment="1" applyProtection="1">
      <alignment horizontal="left"/>
      <protection locked="0"/>
    </xf>
    <xf numFmtId="49" fontId="36" fillId="28" borderId="0" xfId="73" applyNumberFormat="1" applyFont="1" applyFill="1" applyBorder="1" applyProtection="1">
      <protection locked="0"/>
    </xf>
    <xf numFmtId="0" fontId="41" fillId="0" borderId="30" xfId="0" applyFont="1" applyFill="1" applyBorder="1" applyAlignment="1" applyProtection="1">
      <alignment horizontal="center"/>
    </xf>
    <xf numFmtId="166" fontId="19" fillId="0" borderId="30" xfId="73" applyNumberFormat="1" applyFont="1" applyFill="1" applyBorder="1" applyAlignment="1" applyProtection="1">
      <alignment horizontal="center"/>
    </xf>
    <xf numFmtId="166" fontId="7" fillId="0" borderId="0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Border="1" applyProtection="1"/>
    <xf numFmtId="0" fontId="0" fillId="0" borderId="4" xfId="0" applyFont="1" applyBorder="1" applyProtection="1">
      <protection locked="0"/>
    </xf>
    <xf numFmtId="0" fontId="68" fillId="0" borderId="52" xfId="0" applyFont="1" applyBorder="1" applyProtection="1"/>
    <xf numFmtId="0" fontId="68" fillId="0" borderId="52" xfId="0" applyNumberFormat="1" applyFont="1" applyBorder="1" applyProtection="1"/>
    <xf numFmtId="0" fontId="68" fillId="0" borderId="8" xfId="0" applyNumberFormat="1" applyFont="1" applyBorder="1" applyProtection="1"/>
    <xf numFmtId="0" fontId="5" fillId="0" borderId="0" xfId="0" applyFont="1" applyAlignment="1" applyProtection="1">
      <alignment horizontal="left"/>
    </xf>
    <xf numFmtId="164" fontId="5" fillId="0" borderId="0" xfId="0" applyNumberFormat="1" applyFont="1" applyFill="1" applyAlignment="1" applyProtection="1">
      <alignment horizontal="left"/>
    </xf>
    <xf numFmtId="0" fontId="6" fillId="0" borderId="30" xfId="0" applyNumberFormat="1" applyFont="1" applyFill="1" applyBorder="1" applyAlignment="1" applyProtection="1">
      <alignment horizontal="center" vertical="center"/>
    </xf>
    <xf numFmtId="0" fontId="0" fillId="0" borderId="30" xfId="0" applyBorder="1" applyProtection="1"/>
    <xf numFmtId="0" fontId="2" fillId="0" borderId="30" xfId="0" applyFont="1" applyBorder="1" applyProtection="1"/>
    <xf numFmtId="0" fontId="19" fillId="0" borderId="0" xfId="0" applyFont="1" applyFill="1" applyBorder="1" applyProtection="1"/>
    <xf numFmtId="0" fontId="0" fillId="62" borderId="0" xfId="0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1" fillId="0" borderId="0" xfId="73" applyFont="1" applyFill="1" applyProtection="1"/>
    <xf numFmtId="0" fontId="1" fillId="0" borderId="0" xfId="73" applyFont="1" applyFill="1" applyAlignment="1" applyProtection="1">
      <alignment horizontal="center"/>
    </xf>
    <xf numFmtId="0" fontId="3" fillId="4" borderId="9" xfId="73" applyFont="1" applyFill="1" applyBorder="1" applyProtection="1">
      <protection locked="0"/>
    </xf>
    <xf numFmtId="0" fontId="1" fillId="63" borderId="0" xfId="0" quotePrefix="1" applyFont="1" applyFill="1" applyProtection="1"/>
    <xf numFmtId="0" fontId="1" fillId="63" borderId="0" xfId="0" applyFont="1" applyFill="1" applyProtection="1"/>
    <xf numFmtId="0" fontId="41" fillId="0" borderId="25" xfId="0" applyFont="1" applyFill="1" applyBorder="1" applyProtection="1"/>
    <xf numFmtId="44" fontId="0" fillId="3" borderId="9" xfId="1" applyNumberFormat="1" applyFont="1" applyFill="1" applyBorder="1" applyProtection="1"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Fill="1" applyBorder="1" applyProtection="1"/>
    <xf numFmtId="165" fontId="4" fillId="0" borderId="0" xfId="1" applyNumberFormat="1" applyFill="1" applyBorder="1" applyProtection="1"/>
    <xf numFmtId="10" fontId="4" fillId="0" borderId="0" xfId="2" applyNumberFormat="1" applyFill="1" applyBorder="1" applyProtection="1"/>
    <xf numFmtId="0" fontId="0" fillId="0" borderId="0" xfId="0" applyFill="1" applyBorder="1" applyAlignment="1" applyProtection="1">
      <alignment horizontal="center"/>
    </xf>
    <xf numFmtId="0" fontId="7" fillId="0" borderId="0" xfId="0" applyFont="1" applyBorder="1" applyAlignment="1" applyProtection="1">
      <alignment vertical="center"/>
    </xf>
    <xf numFmtId="0" fontId="19" fillId="0" borderId="0" xfId="0" applyFont="1" applyAlignment="1" applyProtection="1">
      <alignment vertical="center"/>
    </xf>
    <xf numFmtId="307" fontId="7" fillId="2" borderId="9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7" fillId="0" borderId="0" xfId="0" applyFont="1" applyProtection="1"/>
    <xf numFmtId="0" fontId="0" fillId="0" borderId="0" xfId="0" applyFont="1" applyProtection="1"/>
    <xf numFmtId="49" fontId="7" fillId="4" borderId="9" xfId="0" applyNumberFormat="1" applyFont="1" applyFill="1" applyBorder="1" applyProtection="1"/>
    <xf numFmtId="49" fontId="7" fillId="4" borderId="9" xfId="0" applyNumberFormat="1" applyFont="1" applyFill="1" applyBorder="1" applyAlignment="1" applyProtection="1">
      <alignment horizontal="right"/>
    </xf>
    <xf numFmtId="44" fontId="7" fillId="4" borderId="9" xfId="1" applyFont="1" applyFill="1" applyBorder="1" applyProtection="1"/>
    <xf numFmtId="0" fontId="7" fillId="0" borderId="0" xfId="0" applyFont="1" applyBorder="1" applyAlignment="1" applyProtection="1">
      <alignment horizontal="right"/>
    </xf>
    <xf numFmtId="165" fontId="7" fillId="0" borderId="0" xfId="0" applyNumberFormat="1" applyFont="1" applyBorder="1" applyProtection="1"/>
    <xf numFmtId="0" fontId="7" fillId="0" borderId="0" xfId="0" applyFont="1" applyAlignment="1" applyProtection="1">
      <alignment horizontal="right"/>
    </xf>
    <xf numFmtId="44" fontId="7" fillId="0" borderId="66" xfId="1" applyFont="1" applyBorder="1" applyProtection="1"/>
    <xf numFmtId="1" fontId="0" fillId="3" borderId="9" xfId="1" applyNumberFormat="1" applyFont="1" applyFill="1" applyBorder="1" applyAlignment="1" applyProtection="1">
      <alignment horizontal="center"/>
      <protection locked="0"/>
    </xf>
    <xf numFmtId="14" fontId="0" fillId="3" borderId="9" xfId="1" applyNumberFormat="1" applyFont="1" applyFill="1" applyBorder="1" applyAlignment="1" applyProtection="1">
      <alignment horizontal="center"/>
      <protection locked="0"/>
    </xf>
    <xf numFmtId="0" fontId="0" fillId="3" borderId="9" xfId="1" applyNumberFormat="1" applyFont="1" applyFill="1" applyBorder="1" applyProtection="1">
      <protection locked="0"/>
    </xf>
    <xf numFmtId="0" fontId="68" fillId="0" borderId="52" xfId="0" applyFont="1" applyBorder="1" applyAlignment="1" applyProtection="1">
      <alignment horizontal="left"/>
    </xf>
    <xf numFmtId="0" fontId="0" fillId="0" borderId="52" xfId="0" applyBorder="1" applyProtection="1"/>
    <xf numFmtId="0" fontId="0" fillId="0" borderId="8" xfId="0" applyBorder="1" applyProtection="1"/>
    <xf numFmtId="0" fontId="0" fillId="0" borderId="0" xfId="0" applyBorder="1" applyProtection="1"/>
    <xf numFmtId="0" fontId="0" fillId="0" borderId="0" xfId="0" quotePrefix="1" applyProtection="1"/>
    <xf numFmtId="0" fontId="0" fillId="0" borderId="0" xfId="0" quotePrefix="1" applyFont="1" applyAlignment="1" applyProtection="1">
      <alignment vertical="center"/>
    </xf>
    <xf numFmtId="0" fontId="0" fillId="0" borderId="0" xfId="0" quotePrefix="1" applyFont="1" applyProtection="1"/>
  </cellXfs>
  <cellStyles count="3057">
    <cellStyle name=" 1" xfId="75" xr:uid="{00000000-0005-0000-0000-000000000000}"/>
    <cellStyle name=" 10" xfId="76" xr:uid="{00000000-0005-0000-0000-000001000000}"/>
    <cellStyle name=" 11" xfId="77" xr:uid="{00000000-0005-0000-0000-000002000000}"/>
    <cellStyle name=" 12" xfId="78" xr:uid="{00000000-0005-0000-0000-000003000000}"/>
    <cellStyle name=" 13" xfId="79" xr:uid="{00000000-0005-0000-0000-000004000000}"/>
    <cellStyle name=" 14" xfId="80" xr:uid="{00000000-0005-0000-0000-000005000000}"/>
    <cellStyle name=" 15" xfId="81" xr:uid="{00000000-0005-0000-0000-000006000000}"/>
    <cellStyle name=" 16" xfId="82" xr:uid="{00000000-0005-0000-0000-000007000000}"/>
    <cellStyle name=" 17" xfId="83" xr:uid="{00000000-0005-0000-0000-000008000000}"/>
    <cellStyle name=" 2" xfId="84" xr:uid="{00000000-0005-0000-0000-000009000000}"/>
    <cellStyle name=" 3" xfId="85" xr:uid="{00000000-0005-0000-0000-00000A000000}"/>
    <cellStyle name=" 4" xfId="86" xr:uid="{00000000-0005-0000-0000-00000B000000}"/>
    <cellStyle name=" 5" xfId="87" xr:uid="{00000000-0005-0000-0000-00000C000000}"/>
    <cellStyle name=" 6" xfId="88" xr:uid="{00000000-0005-0000-0000-00000D000000}"/>
    <cellStyle name=" 7" xfId="89" xr:uid="{00000000-0005-0000-0000-00000E000000}"/>
    <cellStyle name=" 8" xfId="90" xr:uid="{00000000-0005-0000-0000-00000F000000}"/>
    <cellStyle name=" 9" xfId="91" xr:uid="{00000000-0005-0000-0000-000010000000}"/>
    <cellStyle name="$" xfId="92" xr:uid="{00000000-0005-0000-0000-000011000000}"/>
    <cellStyle name="$ &amp; ¢" xfId="93" xr:uid="{00000000-0005-0000-0000-000012000000}"/>
    <cellStyle name="$1000s (0)" xfId="94" xr:uid="{00000000-0005-0000-0000-000013000000}"/>
    <cellStyle name="$2" xfId="95" xr:uid="{00000000-0005-0000-0000-000014000000}"/>
    <cellStyle name="%" xfId="3" xr:uid="{00000000-0005-0000-0000-000015000000}"/>
    <cellStyle name="%.00" xfId="96" xr:uid="{00000000-0005-0000-0000-000016000000}"/>
    <cellStyle name=";;;" xfId="97" xr:uid="{00000000-0005-0000-0000-000017000000}"/>
    <cellStyle name="\" xfId="98" xr:uid="{00000000-0005-0000-0000-000018000000}"/>
    <cellStyle name="\_Report 3" xfId="99" xr:uid="{00000000-0005-0000-0000-000019000000}"/>
    <cellStyle name="\_Sheet2" xfId="100" xr:uid="{00000000-0005-0000-0000-00001A000000}"/>
    <cellStyle name="\_Sheet3" xfId="101" xr:uid="{00000000-0005-0000-0000-00001B000000}"/>
    <cellStyle name="_%(SignOnly)" xfId="102" xr:uid="{00000000-0005-0000-0000-00001C000000}"/>
    <cellStyle name="_%(SignSpaceOnly)" xfId="103" xr:uid="{00000000-0005-0000-0000-00001D000000}"/>
    <cellStyle name="_2+10 revenue forecast" xfId="104" xr:uid="{00000000-0005-0000-0000-00001E000000}"/>
    <cellStyle name="_2+10 revenue forecast_Report 3" xfId="105" xr:uid="{00000000-0005-0000-0000-00001F000000}"/>
    <cellStyle name="_2+10 revenue forecast_Sheet2" xfId="106" xr:uid="{00000000-0005-0000-0000-000020000000}"/>
    <cellStyle name="_2+10 revenue forecast_Sheet3" xfId="107" xr:uid="{00000000-0005-0000-0000-000021000000}"/>
    <cellStyle name="_2007 10+2 IHP" xfId="108" xr:uid="{00000000-0005-0000-0000-000022000000}"/>
    <cellStyle name="_2007 10+2 IHP_Report 3" xfId="109" xr:uid="{00000000-0005-0000-0000-000023000000}"/>
    <cellStyle name="_2007 10+2 IHP_Sheet2" xfId="110" xr:uid="{00000000-0005-0000-0000-000024000000}"/>
    <cellStyle name="_2007 10+2 IHP_Sheet3" xfId="111" xr:uid="{00000000-0005-0000-0000-000025000000}"/>
    <cellStyle name="_2008 9+3 GM FCST" xfId="112" xr:uid="{00000000-0005-0000-0000-000026000000}"/>
    <cellStyle name="_2008 9+3 GM FCST_Report 3" xfId="113" xr:uid="{00000000-0005-0000-0000-000027000000}"/>
    <cellStyle name="_2008 9+3 GM FCST_Sheet2" xfId="114" xr:uid="{00000000-0005-0000-0000-000028000000}"/>
    <cellStyle name="_2008 9+3 GM FCST_Sheet3" xfId="115" xr:uid="{00000000-0005-0000-0000-000029000000}"/>
    <cellStyle name="_2009 2+10 Fcst Template - Schedules A-D.xls;F.xls;H.xls;M-Q use this file" xfId="116" xr:uid="{00000000-0005-0000-0000-00002A000000}"/>
    <cellStyle name="_2009 2+10 Fcst Template - Schedules A-D.xls;F.xls;H.xls;M-Q use this file_Report 3" xfId="117" xr:uid="{00000000-0005-0000-0000-00002B000000}"/>
    <cellStyle name="_2009 2+10 Fcst Template - Schedules A-D.xls;F.xls;H.xls;M-Q use this file_Sheet2" xfId="118" xr:uid="{00000000-0005-0000-0000-00002C000000}"/>
    <cellStyle name="_2009 2+10 Fcst Template - Schedules A-D.xls;F.xls;H.xls;M-Q use this file_Sheet3" xfId="119" xr:uid="{00000000-0005-0000-0000-00002D000000}"/>
    <cellStyle name="_2009 Big Wins 2+10_TennCare_20090316" xfId="120" xr:uid="{00000000-0005-0000-0000-00002E000000}"/>
    <cellStyle name="_2009 Big Wins 2+10_TennCare_20090316_Report 3" xfId="121" xr:uid="{00000000-0005-0000-0000-00002F000000}"/>
    <cellStyle name="_2009 Big Wins 2+10_TennCare_20090316_Sheet2" xfId="122" xr:uid="{00000000-0005-0000-0000-000030000000}"/>
    <cellStyle name="_2009 Big Wins 2+10_TennCare_20090316_Sheet3" xfId="123" xr:uid="{00000000-0005-0000-0000-000031000000}"/>
    <cellStyle name="_2009 BudvAct BenEx - Dec" xfId="124" xr:uid="{00000000-0005-0000-0000-000032000000}"/>
    <cellStyle name="_2009 BudvAct BenEx - Dec_Report 3" xfId="125" xr:uid="{00000000-0005-0000-0000-000033000000}"/>
    <cellStyle name="_2009 BudvAct BenEx - Dec_Sheet2" xfId="126" xr:uid="{00000000-0005-0000-0000-000034000000}"/>
    <cellStyle name="_2009 BudvAct BenEx - Dec_Sheet3" xfId="127" xr:uid="{00000000-0005-0000-0000-000035000000}"/>
    <cellStyle name="_2009-01 Power Point Load" xfId="128" xr:uid="{00000000-0005-0000-0000-000036000000}"/>
    <cellStyle name="_2009-01 Power Point Load_Report 3" xfId="129" xr:uid="{00000000-0005-0000-0000-000037000000}"/>
    <cellStyle name="_2009-01 Power Point Load_Sheet2" xfId="130" xr:uid="{00000000-0005-0000-0000-000038000000}"/>
    <cellStyle name="_2009-01 Power Point Load_Sheet3" xfId="131" xr:uid="{00000000-0005-0000-0000-000039000000}"/>
    <cellStyle name="_2009-02 Power Point Load" xfId="132" xr:uid="{00000000-0005-0000-0000-00003A000000}"/>
    <cellStyle name="_2009-02 Power Point Load_Report 3" xfId="133" xr:uid="{00000000-0005-0000-0000-00003B000000}"/>
    <cellStyle name="_2009-02 Power Point Load_Sheet2" xfId="134" xr:uid="{00000000-0005-0000-0000-00003C000000}"/>
    <cellStyle name="_2009-02 Power Point Load_Sheet3" xfId="135" xr:uid="{00000000-0005-0000-0000-00003D000000}"/>
    <cellStyle name="_2010 2+10_GM FCST" xfId="136" xr:uid="{00000000-0005-0000-0000-00003E000000}"/>
    <cellStyle name="_2010 2+10_GM FCST_Report 3" xfId="137" xr:uid="{00000000-0005-0000-0000-00003F000000}"/>
    <cellStyle name="_2010 2+10_GM FCST_Sheet2" xfId="138" xr:uid="{00000000-0005-0000-0000-000040000000}"/>
    <cellStyle name="_2010 2+10_GM FCST_Sheet3" xfId="139" xr:uid="{00000000-0005-0000-0000-000041000000}"/>
    <cellStyle name="_2-2008 Close" xfId="140" xr:uid="{00000000-0005-0000-0000-000042000000}"/>
    <cellStyle name="_2-2008 Close_Report 3" xfId="141" xr:uid="{00000000-0005-0000-0000-000043000000}"/>
    <cellStyle name="_2-2008 Close_Sheet2" xfId="142" xr:uid="{00000000-0005-0000-0000-000044000000}"/>
    <cellStyle name="_2-2008 Close_Sheet3" xfId="143" xr:uid="{00000000-0005-0000-0000-000045000000}"/>
    <cellStyle name="_5+7 Cap SCS Cap Submission" xfId="144" xr:uid="{00000000-0005-0000-0000-000046000000}"/>
    <cellStyle name="_5+7 Cap SCS Cap Submission_Report 3" xfId="145" xr:uid="{00000000-0005-0000-0000-000047000000}"/>
    <cellStyle name="_5+7 Cap SCS Cap Submission_Sheet2" xfId="146" xr:uid="{00000000-0005-0000-0000-000048000000}"/>
    <cellStyle name="_5+7 Cap SCS Cap Submission_Sheet3" xfId="147" xr:uid="{00000000-0005-0000-0000-000049000000}"/>
    <cellStyle name="_7+5 Int-Ewd-Ext" xfId="148" xr:uid="{00000000-0005-0000-0000-00004A000000}"/>
    <cellStyle name="_7+5 Int-Ewd-Ext_Report 3" xfId="149" xr:uid="{00000000-0005-0000-0000-00004B000000}"/>
    <cellStyle name="_7+5 Int-Ewd-Ext_Sheet2" xfId="150" xr:uid="{00000000-0005-0000-0000-00004C000000}"/>
    <cellStyle name="_7+5 Int-Ewd-Ext_Sheet3" xfId="151" xr:uid="{00000000-0005-0000-0000-00004D000000}"/>
    <cellStyle name="_Alt5" xfId="152" xr:uid="{00000000-0005-0000-0000-00004E000000}"/>
    <cellStyle name="_ASO Revenue" xfId="153" xr:uid="{00000000-0005-0000-0000-00004F000000}"/>
    <cellStyle name="_ASO Revenue_Report 3" xfId="154" xr:uid="{00000000-0005-0000-0000-000050000000}"/>
    <cellStyle name="_ASO Revenue_Sheet2" xfId="155" xr:uid="{00000000-0005-0000-0000-000051000000}"/>
    <cellStyle name="_ASO Revenue_Sheet3" xfId="156" xr:uid="{00000000-0005-0000-0000-000052000000}"/>
    <cellStyle name="_August 2008 FLASH_Updated for Actua_WD4" xfId="157" xr:uid="{00000000-0005-0000-0000-000053000000}"/>
    <cellStyle name="_August 2008 FLASH_Updated for Actua_WD4_Report 3" xfId="158" xr:uid="{00000000-0005-0000-0000-000054000000}"/>
    <cellStyle name="_August 2008 FLASH_Updated for Actua_WD4_Sheet2" xfId="159" xr:uid="{00000000-0005-0000-0000-000055000000}"/>
    <cellStyle name="_August 2008 FLASH_Updated for Actua_WD4_Sheet3" xfId="160" xr:uid="{00000000-0005-0000-0000-000056000000}"/>
    <cellStyle name="_Big Customer PL 8+4 Pierce Sch A_V1" xfId="161" xr:uid="{00000000-0005-0000-0000-000057000000}"/>
    <cellStyle name="_Big Customer PL 8+4 Pierce Sch A_V1_Report 3" xfId="162" xr:uid="{00000000-0005-0000-0000-000058000000}"/>
    <cellStyle name="_Big Customer PL 8+4 Pierce Sch A_V1_Sheet2" xfId="163" xr:uid="{00000000-0005-0000-0000-000059000000}"/>
    <cellStyle name="_Big Customer PL 8+4 Pierce Sch A_V1_Sheet3" xfId="164" xr:uid="{00000000-0005-0000-0000-00005A000000}"/>
    <cellStyle name="_Book1" xfId="165" xr:uid="{00000000-0005-0000-0000-00005B000000}"/>
    <cellStyle name="_Book1_Report 3" xfId="166" xr:uid="{00000000-0005-0000-0000-00005C000000}"/>
    <cellStyle name="_Book1_Sheet2" xfId="167" xr:uid="{00000000-0005-0000-0000-00005D000000}"/>
    <cellStyle name="_Book1_Sheet3" xfId="168" xr:uid="{00000000-0005-0000-0000-00005E000000}"/>
    <cellStyle name="_Book3" xfId="169" xr:uid="{00000000-0005-0000-0000-00005F000000}"/>
    <cellStyle name="_Book3_Report 3" xfId="170" xr:uid="{00000000-0005-0000-0000-000060000000}"/>
    <cellStyle name="_Book3_Sheet2" xfId="171" xr:uid="{00000000-0005-0000-0000-000061000000}"/>
    <cellStyle name="_Book3_Sheet3" xfId="172" xr:uid="{00000000-0005-0000-0000-000062000000}"/>
    <cellStyle name="_Book5" xfId="173" xr:uid="{00000000-0005-0000-0000-000063000000}"/>
    <cellStyle name="_Book5_Report 3" xfId="174" xr:uid="{00000000-0005-0000-0000-000064000000}"/>
    <cellStyle name="_Book5_Sheet2" xfId="175" xr:uid="{00000000-0005-0000-0000-000065000000}"/>
    <cellStyle name="_Book5_Sheet3" xfId="176" xr:uid="{00000000-0005-0000-0000-000066000000}"/>
    <cellStyle name="_Call&amp;Claim_Mock 3 Testing" xfId="177" xr:uid="{00000000-0005-0000-0000-000067000000}"/>
    <cellStyle name="_Call&amp;Claim_Mock 3 Testing_Report 3" xfId="178" xr:uid="{00000000-0005-0000-0000-000068000000}"/>
    <cellStyle name="_Call&amp;Claim_Mock 3 Testing_Sheet2" xfId="179" xr:uid="{00000000-0005-0000-0000-000069000000}"/>
    <cellStyle name="_Call&amp;Claim_Mock 3 Testing_Sheet3" xfId="180" xr:uid="{00000000-0005-0000-0000-00006A000000}"/>
    <cellStyle name="_Call&amp;Claim_Mock 4 Testing v3" xfId="181" xr:uid="{00000000-0005-0000-0000-00006B000000}"/>
    <cellStyle name="_Call&amp;Claim_Mock 4 Testing v3_Report 3" xfId="182" xr:uid="{00000000-0005-0000-0000-00006C000000}"/>
    <cellStyle name="_Call&amp;Claim_Mock 4 Testing v3_Sheet2" xfId="183" xr:uid="{00000000-0005-0000-0000-00006D000000}"/>
    <cellStyle name="_Call&amp;Claim_Mock 4 Testing v3_Sheet3" xfId="184" xr:uid="{00000000-0005-0000-0000-00006E000000}"/>
    <cellStyle name="_Call_Claim Dept PLs" xfId="185" xr:uid="{00000000-0005-0000-0000-00006F000000}"/>
    <cellStyle name="_Call_Claim Dept PLs_Report 3" xfId="186" xr:uid="{00000000-0005-0000-0000-000070000000}"/>
    <cellStyle name="_Call_Claim Dept PLs_Sheet2" xfId="187" xr:uid="{00000000-0005-0000-0000-000071000000}"/>
    <cellStyle name="_Call_Claim Dept PLs_Sheet3" xfId="188" xr:uid="{00000000-0005-0000-0000-000072000000}"/>
    <cellStyle name="_CallClaim_Mock 3 Testing" xfId="189" xr:uid="{00000000-0005-0000-0000-000073000000}"/>
    <cellStyle name="_CallClaim_Mock 3 Testing_Report 3" xfId="190" xr:uid="{00000000-0005-0000-0000-000074000000}"/>
    <cellStyle name="_CallClaim_Mock 3 Testing_Sheet2" xfId="191" xr:uid="{00000000-0005-0000-0000-000075000000}"/>
    <cellStyle name="_CallClaim_Mock 3 Testing_Sheet3" xfId="192" xr:uid="{00000000-0005-0000-0000-000076000000}"/>
    <cellStyle name="_CER (41270)" xfId="193" xr:uid="{00000000-0005-0000-0000-000077000000}"/>
    <cellStyle name="_CER (41270)_Report 3" xfId="194" xr:uid="{00000000-0005-0000-0000-000078000000}"/>
    <cellStyle name="_CER (41270)_Sheet2" xfId="195" xr:uid="{00000000-0005-0000-0000-000079000000}"/>
    <cellStyle name="_CER (41270)_Sheet3" xfId="196" xr:uid="{00000000-0005-0000-0000-00007A000000}"/>
    <cellStyle name="_Column1" xfId="197" xr:uid="{00000000-0005-0000-0000-00007B000000}"/>
    <cellStyle name="_Column1_Report 3" xfId="198" xr:uid="{00000000-0005-0000-0000-00007C000000}"/>
    <cellStyle name="_Column1_Sheet2" xfId="199" xr:uid="{00000000-0005-0000-0000-00007D000000}"/>
    <cellStyle name="_Column1_Sheet3" xfId="200" xr:uid="{00000000-0005-0000-0000-00007E000000}"/>
    <cellStyle name="_Comma" xfId="201" xr:uid="{00000000-0005-0000-0000-00007F000000}"/>
    <cellStyle name="_Comma_~0577852" xfId="202" xr:uid="{00000000-0005-0000-0000-000080000000}"/>
    <cellStyle name="_Comma_~4026969" xfId="203" xr:uid="{00000000-0005-0000-0000-000081000000}"/>
    <cellStyle name="_Comma_0+12 Care Solutions WD7 1.10.08 v3 - to SCS" xfId="204" xr:uid="{00000000-0005-0000-0000-000082000000}"/>
    <cellStyle name="_Comma_0+12 Forecast" xfId="205" xr:uid="{00000000-0005-0000-0000-000083000000}"/>
    <cellStyle name="_Comma_0+12 HSG FINAL" xfId="206" xr:uid="{00000000-0005-0000-0000-000084000000}"/>
    <cellStyle name="_Comma_10+2 Rollforward template" xfId="207" xr:uid="{00000000-0005-0000-0000-000085000000}"/>
    <cellStyle name="_Comma_2004_2005 EBITDA Bridge" xfId="208" xr:uid="{00000000-0005-0000-0000-000086000000}"/>
    <cellStyle name="_Comma_2004-7-8 v2 Segment Multiple Analysis" xfId="209" xr:uid="{00000000-0005-0000-0000-000087000000}"/>
    <cellStyle name="_Comma_2007 3+9 - Supplemental Schedules" xfId="210" xr:uid="{00000000-0005-0000-0000-000088000000}"/>
    <cellStyle name="_Comma_2007 3+9 Forecast - Disease Solutions V4" xfId="211" xr:uid="{00000000-0005-0000-0000-000089000000}"/>
    <cellStyle name="_Comma_2007 3+9 Margins" xfId="212" xr:uid="{00000000-0005-0000-0000-00008A000000}"/>
    <cellStyle name="_Comma_2007 3+9 SUMMARY" xfId="213" xr:uid="{00000000-0005-0000-0000-00008B000000}"/>
    <cellStyle name="_Comma_2007 3+9 SUMMARY 04.14.07" xfId="214" xr:uid="{00000000-0005-0000-0000-00008C000000}"/>
    <cellStyle name="_Comma_2007 5+7 - Supplemental Schedules (v3)" xfId="215" xr:uid="{00000000-0005-0000-0000-00008D000000}"/>
    <cellStyle name="_Comma_2007 5+7 SUMMARY" xfId="216" xr:uid="{00000000-0005-0000-0000-00008E000000}"/>
    <cellStyle name="_Comma_2007 7+5 - Supplemental Schedules" xfId="217" xr:uid="{00000000-0005-0000-0000-00008F000000}"/>
    <cellStyle name="_Comma_2007 7+5 Revenue Rollforward (URN)" xfId="218" xr:uid="{00000000-0005-0000-0000-000090000000}"/>
    <cellStyle name="_Comma_2007 9+3 Analysis_AP" xfId="219" xr:uid="{00000000-0005-0000-0000-000091000000}"/>
    <cellStyle name="_Comma_2007 Budget - Supplemental Schedules" xfId="220" xr:uid="{00000000-0005-0000-0000-000092000000}"/>
    <cellStyle name="_Comma_2007 Revenue Rollforward - HCDS - 10-18-07" xfId="221" xr:uid="{00000000-0005-0000-0000-000093000000}"/>
    <cellStyle name="_Comma_2007 Revenue Rollforward - HCDS - 11-02-07" xfId="222" xr:uid="{00000000-0005-0000-0000-000094000000}"/>
    <cellStyle name="_Comma_2007_2008_Growth_Slides_11_02" xfId="223" xr:uid="{00000000-0005-0000-0000-000095000000}"/>
    <cellStyle name="_Comma_2008 @ 10+2 FCST" xfId="224" xr:uid="{00000000-0005-0000-0000-000096000000}"/>
    <cellStyle name="_Comma_2008 7+5 Revenue Rollforward (URN)" xfId="225" xr:uid="{00000000-0005-0000-0000-000097000000}"/>
    <cellStyle name="_Comma_2008 Bi weekly Template" xfId="226" xr:uid="{00000000-0005-0000-0000-000098000000}"/>
    <cellStyle name="_Comma_2008 Bi-weekly SHS Best Est. &amp; Rev Rfwd 7-19-07" xfId="227" xr:uid="{00000000-0005-0000-0000-000099000000}"/>
    <cellStyle name="_Comma_2008 Bi-weekly SHS Best Est. &amp; Rev Rfwd 7-26-07" xfId="228" xr:uid="{00000000-0005-0000-0000-00009A000000}"/>
    <cellStyle name="_Comma_2008 Bi-weekly SHS Best Est. Rev Rfwd 11-02-07" xfId="229" xr:uid="{00000000-0005-0000-0000-00009B000000}"/>
    <cellStyle name="_Comma_2008 Executive Summary" xfId="230" xr:uid="{00000000-0005-0000-0000-00009C000000}"/>
    <cellStyle name="_Comma_2008 HCDS Exec Summary" xfId="231" xr:uid="{00000000-0005-0000-0000-00009D000000}"/>
    <cellStyle name="_Comma_2008 Pipeline Rollforward_HSG" xfId="232" xr:uid="{00000000-0005-0000-0000-00009E000000}"/>
    <cellStyle name="_Comma_2008 Revenue Target 8-17-07 for Heather" xfId="233" xr:uid="{00000000-0005-0000-0000-00009F000000}"/>
    <cellStyle name="_Comma_2008 Summary Detail - Dawn and John P." xfId="234" xr:uid="{00000000-0005-0000-0000-0000A0000000}"/>
    <cellStyle name="_Comma_2008 UBH Best Est  Roll 10+2 080131" xfId="235" xr:uid="{00000000-0005-0000-0000-0000A1000000}"/>
    <cellStyle name="_Comma_2008 UPLOAD Template EXTERNAL (10+2)" xfId="236" xr:uid="{00000000-0005-0000-0000-0000A2000000}"/>
    <cellStyle name="_Comma_2008-04 Power Point Load" xfId="237" xr:uid="{00000000-0005-0000-0000-0000A3000000}"/>
    <cellStyle name="_Comma_2009 2+10 Fcst Template - Schedules A-D.xls;F.xls;H.xls;M-Q use this file" xfId="238" xr:uid="{00000000-0005-0000-0000-0000A4000000}"/>
    <cellStyle name="_Comma_2009-02 Power Point Load" xfId="239" xr:uid="{00000000-0005-0000-0000-0000A5000000}"/>
    <cellStyle name="_Comma_2010 2+10_GM FCST" xfId="240" xr:uid="{00000000-0005-0000-0000-0000A6000000}"/>
    <cellStyle name="_Comma_3+9 known-gap highlevel v4" xfId="241" xr:uid="{00000000-0005-0000-0000-0000A7000000}"/>
    <cellStyle name="_Comma_3+9 Revenue Forecasting tool - essbase based" xfId="242" xr:uid="{00000000-0005-0000-0000-0000A8000000}"/>
    <cellStyle name="_Comma_5+7 Preview" xfId="243" xr:uid="{00000000-0005-0000-0000-0000A9000000}"/>
    <cellStyle name="_Comma_560" xfId="244" xr:uid="{00000000-0005-0000-0000-0000AA000000}"/>
    <cellStyle name="_Comma_7+5 Int-Ewd-Ext" xfId="245" xr:uid="{00000000-0005-0000-0000-0000AB000000}"/>
    <cellStyle name="_Comma_7+5 Pipeline Rollforward (ACN)" xfId="246" xr:uid="{00000000-0005-0000-0000-0000AC000000}"/>
    <cellStyle name="_Comma_7-19-07 SHS CEO Report Final Expanded View" xfId="247" xr:uid="{00000000-0005-0000-0000-0000AD000000}"/>
    <cellStyle name="_Comma_9+3_Budget Forecast Timeline v2." xfId="248" xr:uid="{00000000-0005-0000-0000-0000AE000000}"/>
    <cellStyle name="_Comma_A9" xfId="249" xr:uid="{00000000-0005-0000-0000-0000AF000000}"/>
    <cellStyle name="_Comma_AGP_Screen 03.25.04" xfId="250" xr:uid="{00000000-0005-0000-0000-0000B0000000}"/>
    <cellStyle name="_Comma_Bi weekly rollforward 11 1 07v2" xfId="251" xr:uid="{00000000-0005-0000-0000-0000B1000000}"/>
    <cellStyle name="_Comma_Bi weekly rollforward 11 29 08 w DV updates" xfId="252" xr:uid="{00000000-0005-0000-0000-0000B2000000}"/>
    <cellStyle name="_Comma_Bi weekly rollforward 12-13-07" xfId="253" xr:uid="{00000000-0005-0000-0000-0000B3000000}"/>
    <cellStyle name="_Comma_Bi weekly rollforward 1-24-08" xfId="254" xr:uid="{00000000-0005-0000-0000-0000B4000000}"/>
    <cellStyle name="_Comma_Bi weekly rollforward 1-9-08" xfId="255" xr:uid="{00000000-0005-0000-0000-0000B5000000}"/>
    <cellStyle name="_Comma_Bi weekly rollforward 8.16.07 v1" xfId="256" xr:uid="{00000000-0005-0000-0000-0000B6000000}"/>
    <cellStyle name="_Comma_Big Customer PL 8+4 Pierce Sch A_V1" xfId="257" xr:uid="{00000000-0005-0000-0000-0000B7000000}"/>
    <cellStyle name="_Comma_Bi-weekly SHS Best Est. Rev Rfwd 7-05-07" xfId="258" xr:uid="{00000000-0005-0000-0000-0000B8000000}"/>
    <cellStyle name="_Comma_Bi-weekly SHS Best Est. Rev Rfwd 7-26-07 Final" xfId="259" xr:uid="{00000000-0005-0000-0000-0000B9000000}"/>
    <cellStyle name="_Comma_Biweekly with Hansen model" xfId="260" xr:uid="{00000000-0005-0000-0000-0000BA000000}"/>
    <cellStyle name="_Comma_Book1" xfId="261" xr:uid="{00000000-0005-0000-0000-0000BB000000}"/>
    <cellStyle name="_Comma_Book2" xfId="262" xr:uid="{00000000-0005-0000-0000-0000BC000000}"/>
    <cellStyle name="_Comma_Bridge - 2008 Revenue Bud" xfId="263" xr:uid="{00000000-0005-0000-0000-0000BD000000}"/>
    <cellStyle name="_Comma_Bronco 2005 Guidance Summary 01.19.05" xfId="264" xr:uid="{00000000-0005-0000-0000-0000BE000000}"/>
    <cellStyle name="_Comma_Bronco Screen 10.20.04" xfId="265" xr:uid="{00000000-0005-0000-0000-0000BF000000}"/>
    <cellStyle name="_Comma_Bronco Screen 7.19.04" xfId="266" xr:uid="{00000000-0005-0000-0000-0000C0000000}"/>
    <cellStyle name="_Comma_Bronco Screen 8.21.04" xfId="267" xr:uid="{00000000-0005-0000-0000-0000C1000000}"/>
    <cellStyle name="_Comma_Bronco Ten-Year DCF Model (CD) V2 9.1.04" xfId="268" xr:uid="{00000000-0005-0000-0000-0000C2000000}"/>
    <cellStyle name="_Comma_CER (41270)" xfId="269" xr:uid="{00000000-0005-0000-0000-0000C3000000}"/>
    <cellStyle name="_Comma_Copy of Point BS Variance Analysis (BT Update) 12.16.05" xfId="270" xr:uid="{00000000-0005-0000-0000-0000C4000000}"/>
    <cellStyle name="_Comma_Copy of Point BS Variance Analysis FINAL 12.19.05 v2" xfId="271" xr:uid="{00000000-0005-0000-0000-0000C5000000}"/>
    <cellStyle name="_Comma_Cost Savings 5+7" xfId="272" xr:uid="{00000000-0005-0000-0000-0000C6000000}"/>
    <cellStyle name="_Comma_CRO Public Comps - 4.25.05" xfId="273" xr:uid="{00000000-0005-0000-0000-0000C7000000}"/>
    <cellStyle name="_Comma_DCF - 20 Year" xfId="274" xr:uid="{00000000-0005-0000-0000-0000C8000000}"/>
    <cellStyle name="_Comma_Dental 2008-2010 best estimate model 3+9 version 4-9-07" xfId="275" xr:uid="{00000000-0005-0000-0000-0000C9000000}"/>
    <cellStyle name="_Comma_Emp-Pay-PS 2006-2007-2008v4" xfId="276" xr:uid="{00000000-0005-0000-0000-0000CA000000}"/>
    <cellStyle name="_Comma_Essbase load Rev Mem COC by Channel &amp; Customer" xfId="277" xr:uid="{00000000-0005-0000-0000-0000CB000000}"/>
    <cellStyle name="_Comma_Essbase pull_HSG Consol_prod suite_revised for 7+5FC v2" xfId="278" xr:uid="{00000000-0005-0000-0000-0000CC000000}"/>
    <cellStyle name="_Comma_Est Stretch" xfId="279" xr:uid="{00000000-0005-0000-0000-0000CD000000}"/>
    <cellStyle name="_Comma_Federal NOL" xfId="280" xr:uid="{00000000-0005-0000-0000-0000CE000000}"/>
    <cellStyle name="_Comma_Financial Review 10.02.07" xfId="281" xr:uid="{00000000-0005-0000-0000-0000CF000000}"/>
    <cellStyle name="_Comma_Financial Review 8.22.07" xfId="282" xr:uid="{00000000-0005-0000-0000-0000D0000000}"/>
    <cellStyle name="_Comma_Financial Review 8.25.07" xfId="283" xr:uid="{00000000-0005-0000-0000-0000D1000000}"/>
    <cellStyle name="_Comma_Financial Slides" xfId="284" xr:uid="{00000000-0005-0000-0000-0000D2000000}"/>
    <cellStyle name="_Comma_First Health Group Detailed Screen 10.14.04" xfId="285" xr:uid="{00000000-0005-0000-0000-0000D3000000}"/>
    <cellStyle name="_Comma_First Health Model_10_05_04" xfId="286" xr:uid="{00000000-0005-0000-0000-0000D4000000}"/>
    <cellStyle name="_Comma_FTEs PS 5+7" xfId="287" xr:uid="{00000000-0005-0000-0000-0000D5000000}"/>
    <cellStyle name="_Comma_Gap Analysis" xfId="288" xr:uid="{00000000-0005-0000-0000-0000D6000000}"/>
    <cellStyle name="_Comma_GBS Bi_Weekly 02-06-08" xfId="289" xr:uid="{00000000-0005-0000-0000-0000D7000000}"/>
    <cellStyle name="_Comma_GIS_SCS Cost Control" xfId="290" xr:uid="{00000000-0005-0000-0000-0000D8000000}"/>
    <cellStyle name="_Comma_GM" xfId="291" xr:uid="{00000000-0005-0000-0000-0000D9000000}"/>
    <cellStyle name="_Comma_HCDS Exec Summary_v2" xfId="292" xr:uid="{00000000-0005-0000-0000-0000DA000000}"/>
    <cellStyle name="_Comma_HCDS FTE 5+7 by month" xfId="293" xr:uid="{00000000-0005-0000-0000-0000DB000000}"/>
    <cellStyle name="_Comma_HCDS Revenue Rollforward (HCDS)" xfId="294" xr:uid="{00000000-0005-0000-0000-0000DC000000}"/>
    <cellStyle name="_Comma_HD Comps" xfId="295" xr:uid="{00000000-0005-0000-0000-0000DD000000}"/>
    <cellStyle name="_Comma_Health Dialog Private Screen 12.13.04" xfId="296" xr:uid="{00000000-0005-0000-0000-0000DE000000}"/>
    <cellStyle name="_Comma_HNT Screen 04.20.05" xfId="297" xr:uid="{00000000-0005-0000-0000-0000DF000000}"/>
    <cellStyle name="_Comma_HNT Screen 5.7.04" xfId="298" xr:uid="{00000000-0005-0000-0000-0000E0000000}"/>
    <cellStyle name="_Comma_HNT Screen 6.16.04" xfId="299" xr:uid="{00000000-0005-0000-0000-0000E1000000}"/>
    <cellStyle name="_Comma_HSG 2008 Budget Bridge - KLD3" xfId="300" xr:uid="{00000000-0005-0000-0000-0000E2000000}"/>
    <cellStyle name="_Comma_HSG quarterly" xfId="301" xr:uid="{00000000-0005-0000-0000-0000E3000000}"/>
    <cellStyle name="_Comma_Int-Ext-EWD - GBS V2" xfId="302" xr:uid="{00000000-0005-0000-0000-0000E4000000}"/>
    <cellStyle name="_Comma_John Way New and Improved GM Analysis_2009@ 2+10" xfId="303" xr:uid="{00000000-0005-0000-0000-0000E5000000}"/>
    <cellStyle name="_Comma_Known Rev - Gap Rept 20071102" xfId="304" xr:uid="{00000000-0005-0000-0000-0000E6000000}"/>
    <cellStyle name="_Comma_lbo_short_form" xfId="305" xr:uid="{00000000-0005-0000-0000-0000E7000000}"/>
    <cellStyle name="_Comma_Magellan Screen 03.08.05" xfId="306" xr:uid="{00000000-0005-0000-0000-0000E8000000}"/>
    <cellStyle name="_Comma_Magellan Screen 12.20.04" xfId="307" xr:uid="{00000000-0005-0000-0000-0000E9000000}"/>
    <cellStyle name="_Comma_Magellan Screen 12.21.04 KJR" xfId="308" xr:uid="{00000000-0005-0000-0000-0000EA000000}"/>
    <cellStyle name="_Comma_May 2007 Product Reporting - HCDS" xfId="309" xr:uid="{00000000-0005-0000-0000-0000EB000000}"/>
    <cellStyle name="_Comma_McKesson Screen 1.07.05" xfId="310" xr:uid="{00000000-0005-0000-0000-0000EC000000}"/>
    <cellStyle name="_Comma_McKesson Screen 1.31.05" xfId="311" xr:uid="{00000000-0005-0000-0000-0000ED000000}"/>
    <cellStyle name="_Comma_McKesson Screen 4.20.05" xfId="312" xr:uid="{00000000-0005-0000-0000-0000EE000000}"/>
    <cellStyle name="_Comma_Medicaid" xfId="313" xr:uid="{00000000-0005-0000-0000-0000EF000000}"/>
    <cellStyle name="_Comma_Medicaid Comps" xfId="314" xr:uid="{00000000-0005-0000-0000-0000F0000000}"/>
    <cellStyle name="_Comma_Membership" xfId="315" xr:uid="{00000000-0005-0000-0000-0000F1000000}"/>
    <cellStyle name="_Comma_Membership Analysis 12.13.04" xfId="316" xr:uid="{00000000-0005-0000-0000-0000F2000000}"/>
    <cellStyle name="_Comma_New Mexico Tax Issue 02.15.05" xfId="317" xr:uid="{00000000-0005-0000-0000-0000F3000000}"/>
    <cellStyle name="_Comma_NOL Benefit" xfId="318" xr:uid="{00000000-0005-0000-0000-0000F4000000}"/>
    <cellStyle name="_Comma_OptumHealth ACR Targets_110607v2" xfId="319" xr:uid="{00000000-0005-0000-0000-0000F5000000}"/>
    <cellStyle name="_Comma_Ovations 2+10 Impacts_03.27.08" xfId="320" xr:uid="{00000000-0005-0000-0000-0000F6000000}"/>
    <cellStyle name="_Comma_Ovations Program Template" xfId="321" xr:uid="{00000000-0005-0000-0000-0000F7000000}"/>
    <cellStyle name="_Comma_P&amp;L Sched" xfId="322" xr:uid="{00000000-0005-0000-0000-0000F8000000}"/>
    <cellStyle name="_Comma_PacifiCare Health Systems Screening Analysis 02.04.05" xfId="323" xr:uid="{00000000-0005-0000-0000-0000F9000000}"/>
    <cellStyle name="_Comma_PacifiCare Health Systems Screening Analysis 11.22.04" xfId="324" xr:uid="{00000000-0005-0000-0000-0000FA000000}"/>
    <cellStyle name="_Comma_Page 11 - Operating Costs" xfId="325" xr:uid="{00000000-0005-0000-0000-0000FB000000}"/>
    <cellStyle name="_Comma_PHS P&amp;L Membership and Multiple Comparison 11.22.04" xfId="326" xr:uid="{00000000-0005-0000-0000-0000FC000000}"/>
    <cellStyle name="_Comma_Pierce County 2+10 revenue forecast SFO" xfId="327" xr:uid="{00000000-0005-0000-0000-0000FD000000}"/>
    <cellStyle name="_Comma_Pierce County PL 5+7 Pierce Sch A_V4" xfId="328" xr:uid="{00000000-0005-0000-0000-0000FE000000}"/>
    <cellStyle name="_Comma_Pipeline Rollforward_HSG" xfId="329" xr:uid="{00000000-0005-0000-0000-0000FF000000}"/>
    <cellStyle name="_Comma_PL Rollforward Template" xfId="330" xr:uid="{00000000-0005-0000-0000-000000010000}"/>
    <cellStyle name="_Comma_PL Summ-Detail_2007" xfId="331" xr:uid="{00000000-0005-0000-0000-000001010000}"/>
    <cellStyle name="_Comma_Productivity Docs" xfId="332" xr:uid="{00000000-0005-0000-0000-000002010000}"/>
    <cellStyle name="_Comma_Public Comps 10.27.04 (Updates)" xfId="333" xr:uid="{00000000-0005-0000-0000-000003010000}"/>
    <cellStyle name="_Comma_Public Comps 11.11.04.2005 Versionxls" xfId="334" xr:uid="{00000000-0005-0000-0000-000004010000}"/>
    <cellStyle name="_Comma_Public Comps 4.2.04" xfId="335" xr:uid="{00000000-0005-0000-0000-000005010000}"/>
    <cellStyle name="_Comma_Risk Responsibility Matrix 8.13.04" xfId="336" xr:uid="{00000000-0005-0000-0000-000006010000}"/>
    <cellStyle name="_Comma_Screening Tool - CHA 12.18.05" xfId="337" xr:uid="{00000000-0005-0000-0000-000007010000}"/>
    <cellStyle name="_Comma_SCS 7+5 Capital FCST Template" xfId="338" xr:uid="{00000000-0005-0000-0000-000008010000}"/>
    <cellStyle name="_Comma_SKM Valuation - Consideration Analysis 02.24.05" xfId="339" xr:uid="{00000000-0005-0000-0000-000009010000}"/>
    <cellStyle name="_Comma_SLT Finance Slides_081807" xfId="340" xr:uid="{00000000-0005-0000-0000-00000A010000}"/>
    <cellStyle name="_Comma_Status Update Fender 8.02.06" xfId="341" xr:uid="{00000000-0005-0000-0000-00000B010000}"/>
    <cellStyle name="_Comma_Supplemental Schedules 1+11 FCST" xfId="342" xr:uid="{00000000-0005-0000-0000-00000C010000}"/>
    <cellStyle name="_Comma_Supplemental Schedules UPDATE" xfId="343" xr:uid="{00000000-0005-0000-0000-00000D010000}"/>
    <cellStyle name="_Comma_Tsunami Comps 11.23.04 v2" xfId="344" xr:uid="{00000000-0005-0000-0000-00000E010000}"/>
    <cellStyle name="_Comma_Tsunami Comps2" xfId="345" xr:uid="{00000000-0005-0000-0000-00000F010000}"/>
    <cellStyle name="_Comma_TZIX Screen 05.07.04" xfId="346" xr:uid="{00000000-0005-0000-0000-000010010000}"/>
    <cellStyle name="_Comma_UBH Bi-Weekly 110107_10+2" xfId="347" xr:uid="{00000000-0005-0000-0000-000011010000}"/>
    <cellStyle name="_Comma_Walgreen Co Screen 03.14.05" xfId="348" xr:uid="{00000000-0005-0000-0000-000012010000}"/>
    <cellStyle name="_Comma_WebMD Screen 01.08.05" xfId="349" xr:uid="{00000000-0005-0000-0000-000013010000}"/>
    <cellStyle name="_Comma_WebMD Screen 01.10.05" xfId="350" xr:uid="{00000000-0005-0000-0000-000014010000}"/>
    <cellStyle name="_Comma_Wellness 2007 5+7 Forecast" xfId="351" xr:uid="{00000000-0005-0000-0000-000015010000}"/>
    <cellStyle name="_Comma_Worksheet in 2008 Business Plan Review Template_final" xfId="352" xr:uid="{00000000-0005-0000-0000-000016010000}"/>
    <cellStyle name="_Comma_Worksheet in Supplemental Presentation" xfId="353" xr:uid="{00000000-0005-0000-0000-000017010000}"/>
    <cellStyle name="_Currency" xfId="354" xr:uid="{00000000-0005-0000-0000-000018010000}"/>
    <cellStyle name="_Currency_0+12 Care Solutions WD7 1.10.08 v3 - to SCS" xfId="355" xr:uid="{00000000-0005-0000-0000-000019010000}"/>
    <cellStyle name="_Currency_0+12 Forecast" xfId="356" xr:uid="{00000000-0005-0000-0000-00001A010000}"/>
    <cellStyle name="_Currency_0+12 HSG FINAL" xfId="357" xr:uid="{00000000-0005-0000-0000-00001B010000}"/>
    <cellStyle name="_Currency_10+2 Rollforward template" xfId="358" xr:uid="{00000000-0005-0000-0000-00001C010000}"/>
    <cellStyle name="_Currency_2004_2005 EBITDA Bridge" xfId="359" xr:uid="{00000000-0005-0000-0000-00001D010000}"/>
    <cellStyle name="_Currency_2007 3+9 - Supplemental Schedules" xfId="360" xr:uid="{00000000-0005-0000-0000-00001E010000}"/>
    <cellStyle name="_Currency_2007 3+9 Forecast - Disease Solutions V4" xfId="361" xr:uid="{00000000-0005-0000-0000-00001F010000}"/>
    <cellStyle name="_Currency_2007 3+9 Margins" xfId="362" xr:uid="{00000000-0005-0000-0000-000020010000}"/>
    <cellStyle name="_Currency_2007 3+9 SUMMARY" xfId="363" xr:uid="{00000000-0005-0000-0000-000021010000}"/>
    <cellStyle name="_Currency_2007 3+9 SUMMARY 04.14.07" xfId="364" xr:uid="{00000000-0005-0000-0000-000022010000}"/>
    <cellStyle name="_Currency_2007 5+7 - Supplemental Schedules (v3)" xfId="365" xr:uid="{00000000-0005-0000-0000-000023010000}"/>
    <cellStyle name="_Currency_2007 5+7 SUMMARY" xfId="366" xr:uid="{00000000-0005-0000-0000-000024010000}"/>
    <cellStyle name="_Currency_2007 7+5 - Supplemental Schedules" xfId="367" xr:uid="{00000000-0005-0000-0000-000025010000}"/>
    <cellStyle name="_Currency_2007 7+5 Revenue Rollforward (URN)" xfId="368" xr:uid="{00000000-0005-0000-0000-000026010000}"/>
    <cellStyle name="_Currency_2007 9+3 Analysis_AP" xfId="369" xr:uid="{00000000-0005-0000-0000-000027010000}"/>
    <cellStyle name="_Currency_2007 Budget - Supplemental Schedules" xfId="370" xr:uid="{00000000-0005-0000-0000-000028010000}"/>
    <cellStyle name="_Currency_2007 Revenue Rollforward - HCDS - 10-18-07" xfId="371" xr:uid="{00000000-0005-0000-0000-000029010000}"/>
    <cellStyle name="_Currency_2007 Revenue Rollforward - HCDS - 11-02-07" xfId="372" xr:uid="{00000000-0005-0000-0000-00002A010000}"/>
    <cellStyle name="_Currency_2007_2008_Growth_Slides_11_02" xfId="373" xr:uid="{00000000-0005-0000-0000-00002B010000}"/>
    <cellStyle name="_Currency_2008 @ 10+2 FCST" xfId="374" xr:uid="{00000000-0005-0000-0000-00002C010000}"/>
    <cellStyle name="_Currency_2008 7+5 Revenue Rollforward (URN)" xfId="375" xr:uid="{00000000-0005-0000-0000-00002D010000}"/>
    <cellStyle name="_Currency_2008 Bi weekly Template" xfId="376" xr:uid="{00000000-0005-0000-0000-00002E010000}"/>
    <cellStyle name="_Currency_2008 Bi-weekly SHS Best Est. &amp; Rev Rfwd 7-19-07" xfId="377" xr:uid="{00000000-0005-0000-0000-00002F010000}"/>
    <cellStyle name="_Currency_2008 Bi-weekly SHS Best Est. &amp; Rev Rfwd 7-26-07" xfId="378" xr:uid="{00000000-0005-0000-0000-000030010000}"/>
    <cellStyle name="_Currency_2008 Bi-weekly SHS Best Est. Rev Rfwd 11-02-07" xfId="379" xr:uid="{00000000-0005-0000-0000-000031010000}"/>
    <cellStyle name="_Currency_2008 Executive Summary" xfId="380" xr:uid="{00000000-0005-0000-0000-000032010000}"/>
    <cellStyle name="_Currency_2008 HCDS Exec Summary" xfId="381" xr:uid="{00000000-0005-0000-0000-000033010000}"/>
    <cellStyle name="_Currency_2008 Pipeline Rollforward_HSG" xfId="382" xr:uid="{00000000-0005-0000-0000-000034010000}"/>
    <cellStyle name="_Currency_2008 Revenue Target 8-17-07 for Heather" xfId="383" xr:uid="{00000000-0005-0000-0000-000035010000}"/>
    <cellStyle name="_Currency_2008 Summary Detail - Dawn and John P." xfId="384" xr:uid="{00000000-0005-0000-0000-000036010000}"/>
    <cellStyle name="_Currency_2008 UBH Best Est  Roll 10+2 080131" xfId="385" xr:uid="{00000000-0005-0000-0000-000037010000}"/>
    <cellStyle name="_Currency_2008 UPLOAD Template EXTERNAL (10+2)" xfId="386" xr:uid="{00000000-0005-0000-0000-000038010000}"/>
    <cellStyle name="_Currency_2008-04 Power Point Load" xfId="387" xr:uid="{00000000-0005-0000-0000-000039010000}"/>
    <cellStyle name="_Currency_2009 2+10 Fcst Template - Schedules A-D.xls;F.xls;H.xls;M-Q use this file" xfId="388" xr:uid="{00000000-0005-0000-0000-00003A010000}"/>
    <cellStyle name="_Currency_2009-02 Power Point Load" xfId="389" xr:uid="{00000000-0005-0000-0000-00003B010000}"/>
    <cellStyle name="_Currency_2010 2+10_GM FCST" xfId="390" xr:uid="{00000000-0005-0000-0000-00003C010000}"/>
    <cellStyle name="_Currency_3+9 known-gap highlevel v4" xfId="391" xr:uid="{00000000-0005-0000-0000-00003D010000}"/>
    <cellStyle name="_Currency_3+9 Revenue Forecasting tool - essbase based" xfId="392" xr:uid="{00000000-0005-0000-0000-00003E010000}"/>
    <cellStyle name="_Currency_5+7 Preview" xfId="393" xr:uid="{00000000-0005-0000-0000-00003F010000}"/>
    <cellStyle name="_Currency_560" xfId="394" xr:uid="{00000000-0005-0000-0000-000040010000}"/>
    <cellStyle name="_Currency_7+5 Int-Ewd-Ext" xfId="395" xr:uid="{00000000-0005-0000-0000-000041010000}"/>
    <cellStyle name="_Currency_7+5 Pipeline Rollforward (ACN)" xfId="396" xr:uid="{00000000-0005-0000-0000-000042010000}"/>
    <cellStyle name="_Currency_7-19-07 SHS CEO Report Final Expanded View" xfId="397" xr:uid="{00000000-0005-0000-0000-000043010000}"/>
    <cellStyle name="_Currency_9+3_Budget Forecast Timeline v2." xfId="398" xr:uid="{00000000-0005-0000-0000-000044010000}"/>
    <cellStyle name="_Currency_A9" xfId="399" xr:uid="{00000000-0005-0000-0000-000045010000}"/>
    <cellStyle name="_Currency_Bi weekly rollforward 11 1 07v2" xfId="400" xr:uid="{00000000-0005-0000-0000-000046010000}"/>
    <cellStyle name="_Currency_Bi weekly rollforward 11 29 08 w DV updates" xfId="401" xr:uid="{00000000-0005-0000-0000-000047010000}"/>
    <cellStyle name="_Currency_Bi weekly rollforward 12-13-07" xfId="402" xr:uid="{00000000-0005-0000-0000-000048010000}"/>
    <cellStyle name="_Currency_Bi weekly rollforward 1-24-08" xfId="403" xr:uid="{00000000-0005-0000-0000-000049010000}"/>
    <cellStyle name="_Currency_Bi weekly rollforward 1-9-08" xfId="404" xr:uid="{00000000-0005-0000-0000-00004A010000}"/>
    <cellStyle name="_Currency_Bi weekly rollforward 8.16.07 v1" xfId="405" xr:uid="{00000000-0005-0000-0000-00004B010000}"/>
    <cellStyle name="_Currency_Big Customer PL 8+4 Pierce Sch A_V1" xfId="406" xr:uid="{00000000-0005-0000-0000-00004C010000}"/>
    <cellStyle name="_Currency_Bi-weekly SHS Best Est. Rev Rfwd 7-05-07" xfId="407" xr:uid="{00000000-0005-0000-0000-00004D010000}"/>
    <cellStyle name="_Currency_Bi-weekly SHS Best Est. Rev Rfwd 7-26-07 Final" xfId="408" xr:uid="{00000000-0005-0000-0000-00004E010000}"/>
    <cellStyle name="_Currency_Biweekly with Hansen model" xfId="409" xr:uid="{00000000-0005-0000-0000-00004F010000}"/>
    <cellStyle name="_Currency_Book_commissaires_Sept12" xfId="410" xr:uid="{00000000-0005-0000-0000-000050010000}"/>
    <cellStyle name="_Currency_Book1" xfId="411" xr:uid="{00000000-0005-0000-0000-000051010000}"/>
    <cellStyle name="_Currency_Book2" xfId="412" xr:uid="{00000000-0005-0000-0000-000052010000}"/>
    <cellStyle name="_Currency_Bridge - 2008 Revenue Bud" xfId="413" xr:uid="{00000000-0005-0000-0000-000053010000}"/>
    <cellStyle name="_Currency_Bronco 2005 Guidance Summary 01.19.05" xfId="414" xr:uid="{00000000-0005-0000-0000-000054010000}"/>
    <cellStyle name="_Currency_Bronco Screen 10.20.04" xfId="415" xr:uid="{00000000-0005-0000-0000-000055010000}"/>
    <cellStyle name="_Currency_Bronco Screen 8.21.04" xfId="416" xr:uid="{00000000-0005-0000-0000-000056010000}"/>
    <cellStyle name="_Currency_Bronco Ten-Year DCF Model (CD) V2 9.1.04" xfId="417" xr:uid="{00000000-0005-0000-0000-000057010000}"/>
    <cellStyle name="_Currency_CER (41270)" xfId="418" xr:uid="{00000000-0005-0000-0000-000058010000}"/>
    <cellStyle name="_Currency_CHARTERHOUSE OPERATING MODEL- Revised July 25" xfId="419" xr:uid="{00000000-0005-0000-0000-000059010000}"/>
    <cellStyle name="_Currency_Copy of Point BS Variance Analysis (BT Update) 12.16.05" xfId="420" xr:uid="{00000000-0005-0000-0000-00005A010000}"/>
    <cellStyle name="_Currency_Copy of Point BS Variance Analysis FINAL 12.19.05 v2" xfId="421" xr:uid="{00000000-0005-0000-0000-00005B010000}"/>
    <cellStyle name="_Currency_Cost Savings 5+7" xfId="422" xr:uid="{00000000-0005-0000-0000-00005C010000}"/>
    <cellStyle name="_Currency_DCF - 20 Year" xfId="423" xr:uid="{00000000-0005-0000-0000-00005D010000}"/>
    <cellStyle name="_Currency_Dental 2008-2010 best estimate model 3+9 version 4-9-07" xfId="424" xr:uid="{00000000-0005-0000-0000-00005E010000}"/>
    <cellStyle name="_Currency_Emp-Pay-PS 2006-2007-2008v4" xfId="425" xr:uid="{00000000-0005-0000-0000-00005F010000}"/>
    <cellStyle name="_Currency_Essbase load Rev Mem COC by Channel &amp; Customer" xfId="426" xr:uid="{00000000-0005-0000-0000-000060010000}"/>
    <cellStyle name="_Currency_Essbase pull_HSG Consol_prod suite_revised for 7+5FC v2" xfId="427" xr:uid="{00000000-0005-0000-0000-000061010000}"/>
    <cellStyle name="_Currency_Est Stretch" xfId="428" xr:uid="{00000000-0005-0000-0000-000062010000}"/>
    <cellStyle name="_Currency_Financial Review 10.02.07" xfId="429" xr:uid="{00000000-0005-0000-0000-000063010000}"/>
    <cellStyle name="_Currency_Financial Review 8.22.07" xfId="430" xr:uid="{00000000-0005-0000-0000-000064010000}"/>
    <cellStyle name="_Currency_Financial Review 8.25.07" xfId="431" xr:uid="{00000000-0005-0000-0000-000065010000}"/>
    <cellStyle name="_Currency_Financial Slides" xfId="432" xr:uid="{00000000-0005-0000-0000-000066010000}"/>
    <cellStyle name="_Currency_FTEs PS 5+7" xfId="433" xr:uid="{00000000-0005-0000-0000-000067010000}"/>
    <cellStyle name="_Currency_Gap Analysis" xfId="434" xr:uid="{00000000-0005-0000-0000-000068010000}"/>
    <cellStyle name="_Currency_GBS Bi_Weekly 02-06-08" xfId="435" xr:uid="{00000000-0005-0000-0000-000069010000}"/>
    <cellStyle name="_Currency_GIS_SCS Cost Control" xfId="436" xr:uid="{00000000-0005-0000-0000-00006A010000}"/>
    <cellStyle name="_Currency_GM" xfId="437" xr:uid="{00000000-0005-0000-0000-00006B010000}"/>
    <cellStyle name="_Currency_HCDS Exec Summary_v2" xfId="438" xr:uid="{00000000-0005-0000-0000-00006C010000}"/>
    <cellStyle name="_Currency_HCDS FTE 5+7 by month" xfId="439" xr:uid="{00000000-0005-0000-0000-00006D010000}"/>
    <cellStyle name="_Currency_HCDS Revenue Rollforward (HCDS)" xfId="440" xr:uid="{00000000-0005-0000-0000-00006E010000}"/>
    <cellStyle name="_Currency_HSG 2008 Budget Bridge - KLD3" xfId="441" xr:uid="{00000000-0005-0000-0000-00006F010000}"/>
    <cellStyle name="_Currency_HSG quarterly" xfId="442" xr:uid="{00000000-0005-0000-0000-000070010000}"/>
    <cellStyle name="_Currency_HSS IS DCF 10 Year - 12.23.04" xfId="443" xr:uid="{00000000-0005-0000-0000-000071010000}"/>
    <cellStyle name="_Currency_Int-Ext-EWD - GBS V2" xfId="444" xr:uid="{00000000-0005-0000-0000-000072010000}"/>
    <cellStyle name="_Currency_John Way New and Improved GM Analysis_2009@ 2+10" xfId="445" xr:uid="{00000000-0005-0000-0000-000073010000}"/>
    <cellStyle name="_Currency_Known Rev - Gap Rept 20071102" xfId="446" xr:uid="{00000000-0005-0000-0000-000074010000}"/>
    <cellStyle name="_Currency_lbo_short_form" xfId="447" xr:uid="{00000000-0005-0000-0000-000075010000}"/>
    <cellStyle name="_Currency_May 2007 Product Reporting - HCDS" xfId="448" xr:uid="{00000000-0005-0000-0000-000076010000}"/>
    <cellStyle name="_Currency_Membership" xfId="449" xr:uid="{00000000-0005-0000-0000-000077010000}"/>
    <cellStyle name="_Currency_model for lehman 19jul02" xfId="450" xr:uid="{00000000-0005-0000-0000-000078010000}"/>
    <cellStyle name="_Currency_New Mexico Tax Issue 02.15.05" xfId="451" xr:uid="{00000000-0005-0000-0000-000079010000}"/>
    <cellStyle name="_Currency_OptumHealth ACR Targets_110607v2" xfId="452" xr:uid="{00000000-0005-0000-0000-00007A010000}"/>
    <cellStyle name="_Currency_Ovations 2+10 Impacts_03.27.08" xfId="453" xr:uid="{00000000-0005-0000-0000-00007B010000}"/>
    <cellStyle name="_Currency_Ovations Program Template" xfId="454" xr:uid="{00000000-0005-0000-0000-00007C010000}"/>
    <cellStyle name="_Currency_P&amp;L Sched" xfId="455" xr:uid="{00000000-0005-0000-0000-00007D010000}"/>
    <cellStyle name="_Currency_PacifiCare Health Systems Screening Analysis 02.04.05" xfId="456" xr:uid="{00000000-0005-0000-0000-00007E010000}"/>
    <cellStyle name="_Currency_Page 11 - Operating Costs" xfId="457" xr:uid="{00000000-0005-0000-0000-00007F010000}"/>
    <cellStyle name="_Currency_pi5" xfId="458" xr:uid="{00000000-0005-0000-0000-000080010000}"/>
    <cellStyle name="_Currency_pi5_Report 3" xfId="459" xr:uid="{00000000-0005-0000-0000-000081010000}"/>
    <cellStyle name="_Currency_pi5_Sheet2" xfId="460" xr:uid="{00000000-0005-0000-0000-000082010000}"/>
    <cellStyle name="_Currency_pi5_Sheet3" xfId="461" xr:uid="{00000000-0005-0000-0000-000083010000}"/>
    <cellStyle name="_Currency_Pierce County 2+10 revenue forecast SFO" xfId="462" xr:uid="{00000000-0005-0000-0000-000084010000}"/>
    <cellStyle name="_Currency_Pierce County PL 5+7 Pierce Sch A_V4" xfId="463" xr:uid="{00000000-0005-0000-0000-000085010000}"/>
    <cellStyle name="_Currency_Pipeline Rollforward_HSG" xfId="464" xr:uid="{00000000-0005-0000-0000-000086010000}"/>
    <cellStyle name="_Currency_PL Rollforward Template" xfId="465" xr:uid="{00000000-0005-0000-0000-000087010000}"/>
    <cellStyle name="_Currency_PL Summ-Detail_2007" xfId="466" xr:uid="{00000000-0005-0000-0000-000088010000}"/>
    <cellStyle name="_Currency_Productivity Docs" xfId="467" xr:uid="{00000000-0005-0000-0000-000089010000}"/>
    <cellStyle name="_Currency_Revised Downside Case 25 July" xfId="468" xr:uid="{00000000-0005-0000-0000-00008A010000}"/>
    <cellStyle name="_Currency_Revised Downside Case 25 July_LBO Model for Banks (with Lehman cases)" xfId="469" xr:uid="{00000000-0005-0000-0000-00008B010000}"/>
    <cellStyle name="_Currency_Risk Responsibility Matrix 8.13.04" xfId="470" xr:uid="{00000000-0005-0000-0000-00008C010000}"/>
    <cellStyle name="_Currency_Screening Tool - CHA 12.18.05" xfId="471" xr:uid="{00000000-0005-0000-0000-00008D010000}"/>
    <cellStyle name="_Currency_SCS 7+5 Capital FCST Template" xfId="472" xr:uid="{00000000-0005-0000-0000-00008E010000}"/>
    <cellStyle name="_Currency_SKM Valuation - Consideration Analysis 02.24.05" xfId="473" xr:uid="{00000000-0005-0000-0000-00008F010000}"/>
    <cellStyle name="_Currency_SLT Finance Slides_081807" xfId="474" xr:uid="{00000000-0005-0000-0000-000090010000}"/>
    <cellStyle name="_Currency_Status Update Fender 8.02.06" xfId="475" xr:uid="{00000000-0005-0000-0000-000091010000}"/>
    <cellStyle name="_Currency_Supplemental Schedules 1+11 FCST" xfId="476" xr:uid="{00000000-0005-0000-0000-000092010000}"/>
    <cellStyle name="_Currency_Supplemental Schedules UPDATE" xfId="477" xr:uid="{00000000-0005-0000-0000-000093010000}"/>
    <cellStyle name="_Currency_surbid4 cloture" xfId="478" xr:uid="{00000000-0005-0000-0000-000094010000}"/>
    <cellStyle name="_Currency_surbid4 cloture_1" xfId="479" xr:uid="{00000000-0005-0000-0000-000095010000}"/>
    <cellStyle name="_Currency_surbid4 cloture_1_Report 3" xfId="480" xr:uid="{00000000-0005-0000-0000-000096010000}"/>
    <cellStyle name="_Currency_surbid4 cloture_1_Sheet2" xfId="481" xr:uid="{00000000-0005-0000-0000-000097010000}"/>
    <cellStyle name="_Currency_surbid4 cloture_1_Sheet3" xfId="482" xr:uid="{00000000-0005-0000-0000-000098010000}"/>
    <cellStyle name="_Currency_surbid4 cloture_Report 3" xfId="483" xr:uid="{00000000-0005-0000-0000-000099010000}"/>
    <cellStyle name="_Currency_surbid4 cloture_Sheet2" xfId="484" xr:uid="{00000000-0005-0000-0000-00009A010000}"/>
    <cellStyle name="_Currency_surbid4 cloture_Sheet3" xfId="485" xr:uid="{00000000-0005-0000-0000-00009B010000}"/>
    <cellStyle name="_Currency_TallGuy first model" xfId="486" xr:uid="{00000000-0005-0000-0000-00009C010000}"/>
    <cellStyle name="_Currency_tropicos5" xfId="487" xr:uid="{00000000-0005-0000-0000-00009D010000}"/>
    <cellStyle name="_Currency_tropicos5_victoria 6nov01" xfId="488" xr:uid="{00000000-0005-0000-0000-00009E010000}"/>
    <cellStyle name="_Currency_UBH Bi-Weekly 110107_10+2" xfId="489" xr:uid="{00000000-0005-0000-0000-00009F010000}"/>
    <cellStyle name="_Currency_valuation report_Sept10b" xfId="490" xr:uid="{00000000-0005-0000-0000-0000A0010000}"/>
    <cellStyle name="_Currency_voice1.xls Chart 1" xfId="491" xr:uid="{00000000-0005-0000-0000-0000A1010000}"/>
    <cellStyle name="_Currency_voice1.xls Chart 1_victoria 6nov01" xfId="492" xr:uid="{00000000-0005-0000-0000-0000A2010000}"/>
    <cellStyle name="_Currency_VSTA ODSY 11.17.03" xfId="493" xr:uid="{00000000-0005-0000-0000-0000A3010000}"/>
    <cellStyle name="_Currency_Wellness 2007 5+7 Forecast" xfId="494" xr:uid="{00000000-0005-0000-0000-0000A4010000}"/>
    <cellStyle name="_Currency_Worksheet in 2008 Business Plan Review Template_final" xfId="495" xr:uid="{00000000-0005-0000-0000-0000A5010000}"/>
    <cellStyle name="_Currency_Worksheet in Supplemental Presentation" xfId="496" xr:uid="{00000000-0005-0000-0000-0000A6010000}"/>
    <cellStyle name="_CurrencySpace" xfId="497" xr:uid="{00000000-0005-0000-0000-0000A7010000}"/>
    <cellStyle name="_CurrencySpace_0+12 Care Solutions WD7 1.10.08 v3 - to SCS" xfId="498" xr:uid="{00000000-0005-0000-0000-0000A8010000}"/>
    <cellStyle name="_CurrencySpace_0+12 Forecast" xfId="499" xr:uid="{00000000-0005-0000-0000-0000A9010000}"/>
    <cellStyle name="_CurrencySpace_0+12 HSG FINAL" xfId="500" xr:uid="{00000000-0005-0000-0000-0000AA010000}"/>
    <cellStyle name="_CurrencySpace_10+2 Rollforward template" xfId="501" xr:uid="{00000000-0005-0000-0000-0000AB010000}"/>
    <cellStyle name="_CurrencySpace_2004_2005 EBITDA Bridge" xfId="502" xr:uid="{00000000-0005-0000-0000-0000AC010000}"/>
    <cellStyle name="_CurrencySpace_2007 3+9 - Supplemental Schedules" xfId="503" xr:uid="{00000000-0005-0000-0000-0000AD010000}"/>
    <cellStyle name="_CurrencySpace_2007 3+9 Forecast - Disease Solutions V4" xfId="504" xr:uid="{00000000-0005-0000-0000-0000AE010000}"/>
    <cellStyle name="_CurrencySpace_2007 3+9 Margins" xfId="505" xr:uid="{00000000-0005-0000-0000-0000AF010000}"/>
    <cellStyle name="_CurrencySpace_2007 3+9 SUMMARY" xfId="506" xr:uid="{00000000-0005-0000-0000-0000B0010000}"/>
    <cellStyle name="_CurrencySpace_2007 3+9 SUMMARY 04.14.07" xfId="507" xr:uid="{00000000-0005-0000-0000-0000B1010000}"/>
    <cellStyle name="_CurrencySpace_2007 5+7 - Supplemental Schedules (v3)" xfId="508" xr:uid="{00000000-0005-0000-0000-0000B2010000}"/>
    <cellStyle name="_CurrencySpace_2007 5+7 SUMMARY" xfId="509" xr:uid="{00000000-0005-0000-0000-0000B3010000}"/>
    <cellStyle name="_CurrencySpace_2007 7+5 - Supplemental Schedules" xfId="510" xr:uid="{00000000-0005-0000-0000-0000B4010000}"/>
    <cellStyle name="_CurrencySpace_2007 7+5 Revenue Rollforward (URN)" xfId="511" xr:uid="{00000000-0005-0000-0000-0000B5010000}"/>
    <cellStyle name="_CurrencySpace_2007 9+3 Analysis_AP" xfId="512" xr:uid="{00000000-0005-0000-0000-0000B6010000}"/>
    <cellStyle name="_CurrencySpace_2007 Budget - Supplemental Schedules" xfId="513" xr:uid="{00000000-0005-0000-0000-0000B7010000}"/>
    <cellStyle name="_CurrencySpace_2007 Revenue Rollforward - HCDS - 10-18-07" xfId="514" xr:uid="{00000000-0005-0000-0000-0000B8010000}"/>
    <cellStyle name="_CurrencySpace_2007 Revenue Rollforward - HCDS - 11-02-07" xfId="515" xr:uid="{00000000-0005-0000-0000-0000B9010000}"/>
    <cellStyle name="_CurrencySpace_2007_2008_Growth_Slides_11_02" xfId="516" xr:uid="{00000000-0005-0000-0000-0000BA010000}"/>
    <cellStyle name="_CurrencySpace_2008 @ 10+2 FCST" xfId="517" xr:uid="{00000000-0005-0000-0000-0000BB010000}"/>
    <cellStyle name="_CurrencySpace_2008 7+5 Revenue Rollforward (URN)" xfId="518" xr:uid="{00000000-0005-0000-0000-0000BC010000}"/>
    <cellStyle name="_CurrencySpace_2008 Bi weekly Template" xfId="519" xr:uid="{00000000-0005-0000-0000-0000BD010000}"/>
    <cellStyle name="_CurrencySpace_2008 Bi-weekly SHS Best Est. &amp; Rev Rfwd 7-19-07" xfId="520" xr:uid="{00000000-0005-0000-0000-0000BE010000}"/>
    <cellStyle name="_CurrencySpace_2008 Bi-weekly SHS Best Est. &amp; Rev Rfwd 7-26-07" xfId="521" xr:uid="{00000000-0005-0000-0000-0000BF010000}"/>
    <cellStyle name="_CurrencySpace_2008 Bi-weekly SHS Best Est. Rev Rfwd 11-02-07" xfId="522" xr:uid="{00000000-0005-0000-0000-0000C0010000}"/>
    <cellStyle name="_CurrencySpace_2008 Executive Summary" xfId="523" xr:uid="{00000000-0005-0000-0000-0000C1010000}"/>
    <cellStyle name="_CurrencySpace_2008 HCDS Exec Summary" xfId="524" xr:uid="{00000000-0005-0000-0000-0000C2010000}"/>
    <cellStyle name="_CurrencySpace_2008 Pipeline Rollforward_HSG" xfId="525" xr:uid="{00000000-0005-0000-0000-0000C3010000}"/>
    <cellStyle name="_CurrencySpace_2008 Revenue Target 8-17-07 for Heather" xfId="526" xr:uid="{00000000-0005-0000-0000-0000C4010000}"/>
    <cellStyle name="_CurrencySpace_2008 Summary Detail - Dawn and John P." xfId="527" xr:uid="{00000000-0005-0000-0000-0000C5010000}"/>
    <cellStyle name="_CurrencySpace_2008 UBH Best Est  Roll 10+2 080131" xfId="528" xr:uid="{00000000-0005-0000-0000-0000C6010000}"/>
    <cellStyle name="_CurrencySpace_2008 UPLOAD Template EXTERNAL (10+2)" xfId="529" xr:uid="{00000000-0005-0000-0000-0000C7010000}"/>
    <cellStyle name="_CurrencySpace_2008-04 Power Point Load" xfId="530" xr:uid="{00000000-0005-0000-0000-0000C8010000}"/>
    <cellStyle name="_CurrencySpace_2009 2+10 Fcst Template - Schedules A-D.xls;F.xls;H.xls;M-Q use this file" xfId="531" xr:uid="{00000000-0005-0000-0000-0000C9010000}"/>
    <cellStyle name="_CurrencySpace_2009-02 Power Point Load" xfId="532" xr:uid="{00000000-0005-0000-0000-0000CA010000}"/>
    <cellStyle name="_CurrencySpace_2010 2+10_GM FCST" xfId="533" xr:uid="{00000000-0005-0000-0000-0000CB010000}"/>
    <cellStyle name="_CurrencySpace_3+9 known-gap highlevel v4" xfId="534" xr:uid="{00000000-0005-0000-0000-0000CC010000}"/>
    <cellStyle name="_CurrencySpace_3+9 Revenue Forecasting tool - essbase based" xfId="535" xr:uid="{00000000-0005-0000-0000-0000CD010000}"/>
    <cellStyle name="_CurrencySpace_5+7 Preview" xfId="536" xr:uid="{00000000-0005-0000-0000-0000CE010000}"/>
    <cellStyle name="_CurrencySpace_560" xfId="537" xr:uid="{00000000-0005-0000-0000-0000CF010000}"/>
    <cellStyle name="_CurrencySpace_7+5 Int-Ewd-Ext" xfId="538" xr:uid="{00000000-0005-0000-0000-0000D0010000}"/>
    <cellStyle name="_CurrencySpace_7+5 Pipeline Rollforward (ACN)" xfId="539" xr:uid="{00000000-0005-0000-0000-0000D1010000}"/>
    <cellStyle name="_CurrencySpace_7-19-07 SHS CEO Report Final Expanded View" xfId="540" xr:uid="{00000000-0005-0000-0000-0000D2010000}"/>
    <cellStyle name="_CurrencySpace_9+3_Budget Forecast Timeline v2." xfId="541" xr:uid="{00000000-0005-0000-0000-0000D3010000}"/>
    <cellStyle name="_CurrencySpace_A9" xfId="542" xr:uid="{00000000-0005-0000-0000-0000D4010000}"/>
    <cellStyle name="_CurrencySpace_Bi weekly rollforward 11 1 07v2" xfId="543" xr:uid="{00000000-0005-0000-0000-0000D5010000}"/>
    <cellStyle name="_CurrencySpace_Bi weekly rollforward 11 29 08 w DV updates" xfId="544" xr:uid="{00000000-0005-0000-0000-0000D6010000}"/>
    <cellStyle name="_CurrencySpace_Bi weekly rollforward 12-13-07" xfId="545" xr:uid="{00000000-0005-0000-0000-0000D7010000}"/>
    <cellStyle name="_CurrencySpace_Bi weekly rollforward 1-24-08" xfId="546" xr:uid="{00000000-0005-0000-0000-0000D8010000}"/>
    <cellStyle name="_CurrencySpace_Bi weekly rollforward 1-9-08" xfId="547" xr:uid="{00000000-0005-0000-0000-0000D9010000}"/>
    <cellStyle name="_CurrencySpace_Bi weekly rollforward 8.16.07 v1" xfId="548" xr:uid="{00000000-0005-0000-0000-0000DA010000}"/>
    <cellStyle name="_CurrencySpace_Big Customer PL 8+4 Pierce Sch A_V1" xfId="549" xr:uid="{00000000-0005-0000-0000-0000DB010000}"/>
    <cellStyle name="_CurrencySpace_Bi-weekly SHS Best Est. Rev Rfwd 7-05-07" xfId="550" xr:uid="{00000000-0005-0000-0000-0000DC010000}"/>
    <cellStyle name="_CurrencySpace_Bi-weekly SHS Best Est. Rev Rfwd 7-26-07 Final" xfId="551" xr:uid="{00000000-0005-0000-0000-0000DD010000}"/>
    <cellStyle name="_CurrencySpace_Biweekly with Hansen model" xfId="552" xr:uid="{00000000-0005-0000-0000-0000DE010000}"/>
    <cellStyle name="_CurrencySpace_Book1" xfId="553" xr:uid="{00000000-0005-0000-0000-0000DF010000}"/>
    <cellStyle name="_CurrencySpace_Book2" xfId="554" xr:uid="{00000000-0005-0000-0000-0000E0010000}"/>
    <cellStyle name="_CurrencySpace_Bridge - 2008 Revenue Bud" xfId="555" xr:uid="{00000000-0005-0000-0000-0000E1010000}"/>
    <cellStyle name="_CurrencySpace_Bronco 2005 Guidance Summary 01.19.05" xfId="556" xr:uid="{00000000-0005-0000-0000-0000E2010000}"/>
    <cellStyle name="_CurrencySpace_Bronco Screen 10.20.04" xfId="557" xr:uid="{00000000-0005-0000-0000-0000E3010000}"/>
    <cellStyle name="_CurrencySpace_Bronco Screen 8.21.04" xfId="558" xr:uid="{00000000-0005-0000-0000-0000E4010000}"/>
    <cellStyle name="_CurrencySpace_Bronco Ten-Year DCF Model (CD) V2 9.1.04" xfId="559" xr:uid="{00000000-0005-0000-0000-0000E5010000}"/>
    <cellStyle name="_CurrencySpace_Capex per UMTS Potential" xfId="560" xr:uid="{00000000-0005-0000-0000-0000E6010000}"/>
    <cellStyle name="_CurrencySpace_CER (41270)" xfId="561" xr:uid="{00000000-0005-0000-0000-0000E7010000}"/>
    <cellStyle name="_CurrencySpace_Copy of Point BS Variance Analysis (BT Update) 12.16.05" xfId="562" xr:uid="{00000000-0005-0000-0000-0000E8010000}"/>
    <cellStyle name="_CurrencySpace_Copy of Point BS Variance Analysis FINAL 12.19.05 v2" xfId="563" xr:uid="{00000000-0005-0000-0000-0000E9010000}"/>
    <cellStyle name="_CurrencySpace_Cost Savings 5+7" xfId="564" xr:uid="{00000000-0005-0000-0000-0000EA010000}"/>
    <cellStyle name="_CurrencySpace_DCF - 20 Year" xfId="565" xr:uid="{00000000-0005-0000-0000-0000EB010000}"/>
    <cellStyle name="_CurrencySpace_Dental 2008-2010 best estimate model 3+9 version 4-9-07" xfId="566" xr:uid="{00000000-0005-0000-0000-0000EC010000}"/>
    <cellStyle name="_CurrencySpace_Emp-Pay-PS 2006-2007-2008v4" xfId="567" xr:uid="{00000000-0005-0000-0000-0000ED010000}"/>
    <cellStyle name="_CurrencySpace_Essbase load Rev Mem COC by Channel &amp; Customer" xfId="568" xr:uid="{00000000-0005-0000-0000-0000EE010000}"/>
    <cellStyle name="_CurrencySpace_Essbase pull_HSG Consol_prod suite_revised for 7+5FC v2" xfId="569" xr:uid="{00000000-0005-0000-0000-0000EF010000}"/>
    <cellStyle name="_CurrencySpace_Est Stretch" xfId="570" xr:uid="{00000000-0005-0000-0000-0000F0010000}"/>
    <cellStyle name="_CurrencySpace_Financial Review 10.02.07" xfId="571" xr:uid="{00000000-0005-0000-0000-0000F1010000}"/>
    <cellStyle name="_CurrencySpace_Financial Review 8.22.07" xfId="572" xr:uid="{00000000-0005-0000-0000-0000F2010000}"/>
    <cellStyle name="_CurrencySpace_Financial Review 8.25.07" xfId="573" xr:uid="{00000000-0005-0000-0000-0000F3010000}"/>
    <cellStyle name="_CurrencySpace_Financial Slides" xfId="574" xr:uid="{00000000-0005-0000-0000-0000F4010000}"/>
    <cellStyle name="_CurrencySpace_FTEs PS 5+7" xfId="575" xr:uid="{00000000-0005-0000-0000-0000F5010000}"/>
    <cellStyle name="_CurrencySpace_Gap Analysis" xfId="576" xr:uid="{00000000-0005-0000-0000-0000F6010000}"/>
    <cellStyle name="_CurrencySpace_GBS Bi_Weekly 02-06-08" xfId="577" xr:uid="{00000000-0005-0000-0000-0000F7010000}"/>
    <cellStyle name="_CurrencySpace_GIS_SCS Cost Control" xfId="578" xr:uid="{00000000-0005-0000-0000-0000F8010000}"/>
    <cellStyle name="_CurrencySpace_GM" xfId="579" xr:uid="{00000000-0005-0000-0000-0000F9010000}"/>
    <cellStyle name="_CurrencySpace_HCDS Exec Summary_v2" xfId="580" xr:uid="{00000000-0005-0000-0000-0000FA010000}"/>
    <cellStyle name="_CurrencySpace_HCDS FTE 5+7 by month" xfId="581" xr:uid="{00000000-0005-0000-0000-0000FB010000}"/>
    <cellStyle name="_CurrencySpace_HCDS Revenue Rollforward (HCDS)" xfId="582" xr:uid="{00000000-0005-0000-0000-0000FC010000}"/>
    <cellStyle name="_CurrencySpace_HSG 2008 Budget Bridge - KLD3" xfId="583" xr:uid="{00000000-0005-0000-0000-0000FD010000}"/>
    <cellStyle name="_CurrencySpace_HSG quarterly" xfId="584" xr:uid="{00000000-0005-0000-0000-0000FE010000}"/>
    <cellStyle name="_CurrencySpace_HSS IS DCF 10 Year - 12.23.04" xfId="585" xr:uid="{00000000-0005-0000-0000-0000FF010000}"/>
    <cellStyle name="_CurrencySpace_Int-Ext-EWD - GBS V2" xfId="586" xr:uid="{00000000-0005-0000-0000-000000020000}"/>
    <cellStyle name="_CurrencySpace_John Way New and Improved GM Analysis_2009@ 2+10" xfId="587" xr:uid="{00000000-0005-0000-0000-000001020000}"/>
    <cellStyle name="_CurrencySpace_Known Rev - Gap Rept 20071102" xfId="588" xr:uid="{00000000-0005-0000-0000-000002020000}"/>
    <cellStyle name="_CurrencySpace_lbo_short_form" xfId="589" xr:uid="{00000000-0005-0000-0000-000003020000}"/>
    <cellStyle name="_CurrencySpace_May 2007 Product Reporting - HCDS" xfId="590" xr:uid="{00000000-0005-0000-0000-000004020000}"/>
    <cellStyle name="_CurrencySpace_Membership" xfId="591" xr:uid="{00000000-0005-0000-0000-000005020000}"/>
    <cellStyle name="_CurrencySpace_New Mexico Tax Issue 02.15.05" xfId="592" xr:uid="{00000000-0005-0000-0000-000006020000}"/>
    <cellStyle name="_CurrencySpace_OptumHealth ACR Targets_110607v2" xfId="593" xr:uid="{00000000-0005-0000-0000-000007020000}"/>
    <cellStyle name="_CurrencySpace_Ovations 2+10 Impacts_03.27.08" xfId="594" xr:uid="{00000000-0005-0000-0000-000008020000}"/>
    <cellStyle name="_CurrencySpace_Ovations Program Template" xfId="595" xr:uid="{00000000-0005-0000-0000-000009020000}"/>
    <cellStyle name="_CurrencySpace_P&amp;L Sched" xfId="596" xr:uid="{00000000-0005-0000-0000-00000A020000}"/>
    <cellStyle name="_CurrencySpace_PacifiCare Health Systems Screening Analysis 02.04.05" xfId="597" xr:uid="{00000000-0005-0000-0000-00000B020000}"/>
    <cellStyle name="_CurrencySpace_Page 11 - Operating Costs" xfId="598" xr:uid="{00000000-0005-0000-0000-00000C020000}"/>
    <cellStyle name="_CurrencySpace_Pierce County 2+10 revenue forecast SFO" xfId="599" xr:uid="{00000000-0005-0000-0000-00000D020000}"/>
    <cellStyle name="_CurrencySpace_Pierce County PL 5+7 Pierce Sch A_V4" xfId="600" xr:uid="{00000000-0005-0000-0000-00000E020000}"/>
    <cellStyle name="_CurrencySpace_Pipeline Rollforward_HSG" xfId="601" xr:uid="{00000000-0005-0000-0000-00000F020000}"/>
    <cellStyle name="_CurrencySpace_PL Rollforward Template" xfId="602" xr:uid="{00000000-0005-0000-0000-000010020000}"/>
    <cellStyle name="_CurrencySpace_PL Summ-Detail_2007" xfId="603" xr:uid="{00000000-0005-0000-0000-000011020000}"/>
    <cellStyle name="_CurrencySpace_Productivity Docs" xfId="604" xr:uid="{00000000-0005-0000-0000-000012020000}"/>
    <cellStyle name="_CurrencySpace_Risk Responsibility Matrix 8.13.04" xfId="605" xr:uid="{00000000-0005-0000-0000-000013020000}"/>
    <cellStyle name="_CurrencySpace_Screening Tool - CHA 12.18.05" xfId="606" xr:uid="{00000000-0005-0000-0000-000014020000}"/>
    <cellStyle name="_CurrencySpace_SCS 7+5 Capital FCST Template" xfId="607" xr:uid="{00000000-0005-0000-0000-000015020000}"/>
    <cellStyle name="_CurrencySpace_SKM Valuation - Consideration Analysis 02.24.05" xfId="608" xr:uid="{00000000-0005-0000-0000-000016020000}"/>
    <cellStyle name="_CurrencySpace_SLT Finance Slides_081807" xfId="609" xr:uid="{00000000-0005-0000-0000-000017020000}"/>
    <cellStyle name="_CurrencySpace_Status Update Fender 8.02.06" xfId="610" xr:uid="{00000000-0005-0000-0000-000018020000}"/>
    <cellStyle name="_CurrencySpace_Supplemental Schedules 1+11 FCST" xfId="611" xr:uid="{00000000-0005-0000-0000-000019020000}"/>
    <cellStyle name="_CurrencySpace_Supplemental Schedules UPDATE" xfId="612" xr:uid="{00000000-0005-0000-0000-00001A020000}"/>
    <cellStyle name="_CurrencySpace_UBH Bi-Weekly 110107_10+2" xfId="613" xr:uid="{00000000-0005-0000-0000-00001B020000}"/>
    <cellStyle name="_CurrencySpace_VSTA ODSY 11.17.03" xfId="614" xr:uid="{00000000-0005-0000-0000-00001C020000}"/>
    <cellStyle name="_CurrencySpace_WACC Analysis" xfId="615" xr:uid="{00000000-0005-0000-0000-00001D020000}"/>
    <cellStyle name="_CurrencySpace_Wellness 2007 5+7 Forecast" xfId="616" xr:uid="{00000000-0005-0000-0000-00001E020000}"/>
    <cellStyle name="_CurrencySpace_Worksheet in 2008 Business Plan Review Template_final" xfId="617" xr:uid="{00000000-0005-0000-0000-00001F020000}"/>
    <cellStyle name="_CurrencySpace_Worksheet in Supplemental Presentation" xfId="618" xr:uid="{00000000-0005-0000-0000-000020020000}"/>
    <cellStyle name="_Dept Code Renumbering" xfId="619" xr:uid="{00000000-0005-0000-0000-000021020000}"/>
    <cellStyle name="_Dept Code Renumbering_Report 3" xfId="620" xr:uid="{00000000-0005-0000-0000-000022020000}"/>
    <cellStyle name="_Dept Code Renumbering_Sheet2" xfId="621" xr:uid="{00000000-0005-0000-0000-000023020000}"/>
    <cellStyle name="_Dept Code Renumbering_Sheet3" xfId="622" xr:uid="{00000000-0005-0000-0000-000024020000}"/>
    <cellStyle name="_EAP Rev" xfId="623" xr:uid="{00000000-0005-0000-0000-000025020000}"/>
    <cellStyle name="_EAP Rev_Report 3" xfId="624" xr:uid="{00000000-0005-0000-0000-000026020000}"/>
    <cellStyle name="_EAP Rev_Sheet2" xfId="625" xr:uid="{00000000-0005-0000-0000-000027020000}"/>
    <cellStyle name="_EAP Rev_Sheet3" xfId="626" xr:uid="{00000000-0005-0000-0000-000028020000}"/>
    <cellStyle name="_Euro" xfId="627" xr:uid="{00000000-0005-0000-0000-000029020000}"/>
    <cellStyle name="_External Detail for schedules" xfId="628" xr:uid="{00000000-0005-0000-0000-00002A020000}"/>
    <cellStyle name="_External Detail for schedules (Consolidated)" xfId="629" xr:uid="{00000000-0005-0000-0000-00002B020000}"/>
    <cellStyle name="_External Detail for schedules (Consolidated)_Report 3" xfId="630" xr:uid="{00000000-0005-0000-0000-00002C020000}"/>
    <cellStyle name="_External Detail for schedules (Consolidated)_Sheet2" xfId="631" xr:uid="{00000000-0005-0000-0000-00002D020000}"/>
    <cellStyle name="_External Detail for schedules (Consolidated)_Sheet3" xfId="632" xr:uid="{00000000-0005-0000-0000-00002E020000}"/>
    <cellStyle name="_External Detail for schedules_Report 3" xfId="633" xr:uid="{00000000-0005-0000-0000-00002F020000}"/>
    <cellStyle name="_External Detail for schedules_Sheet2" xfId="634" xr:uid="{00000000-0005-0000-0000-000030020000}"/>
    <cellStyle name="_External Detail for schedules_Sheet3" xfId="635" xr:uid="{00000000-0005-0000-0000-000031020000}"/>
    <cellStyle name="_Feb PS Ext Rev" xfId="636" xr:uid="{00000000-0005-0000-0000-000032020000}"/>
    <cellStyle name="_Feb PS Ext Rev_Report 3" xfId="637" xr:uid="{00000000-0005-0000-0000-000033020000}"/>
    <cellStyle name="_Feb PS Ext Rev_Sheet2" xfId="638" xr:uid="{00000000-0005-0000-0000-000034020000}"/>
    <cellStyle name="_Feb PS Ext Rev_Sheet3" xfId="639" xr:uid="{00000000-0005-0000-0000-000035020000}"/>
    <cellStyle name="_Final Master Finalcials" xfId="640" xr:uid="{00000000-0005-0000-0000-000036020000}"/>
    <cellStyle name="_Final Master Finalcials_Bi weekly rollforward 11 29 08 w DV updates" xfId="641" xr:uid="{00000000-0005-0000-0000-000037020000}"/>
    <cellStyle name="_Final Master Finalcials_Bi weekly rollforward 11 29 08 w DV updates_Report 3" xfId="642" xr:uid="{00000000-0005-0000-0000-000038020000}"/>
    <cellStyle name="_Final Master Finalcials_Bi weekly rollforward 11 29 08 w DV updates_Sheet2" xfId="643" xr:uid="{00000000-0005-0000-0000-000039020000}"/>
    <cellStyle name="_Final Master Finalcials_Bi weekly rollforward 11 29 08 w DV updates_Sheet3" xfId="644" xr:uid="{00000000-0005-0000-0000-00003A020000}"/>
    <cellStyle name="_Final Master Finalcials_Bi weekly rollforward 12-13-07" xfId="645" xr:uid="{00000000-0005-0000-0000-00003B020000}"/>
    <cellStyle name="_Final Master Finalcials_Bi weekly rollforward 12-13-07_Report 3" xfId="646" xr:uid="{00000000-0005-0000-0000-00003C020000}"/>
    <cellStyle name="_Final Master Finalcials_Bi weekly rollforward 12-13-07_Sheet2" xfId="647" xr:uid="{00000000-0005-0000-0000-00003D020000}"/>
    <cellStyle name="_Final Master Finalcials_Bi weekly rollforward 12-13-07_Sheet3" xfId="648" xr:uid="{00000000-0005-0000-0000-00003E020000}"/>
    <cellStyle name="_Final Master Finalcials_Bi weekly rollforward 1-24-08" xfId="649" xr:uid="{00000000-0005-0000-0000-00003F020000}"/>
    <cellStyle name="_Final Master Finalcials_Bi weekly rollforward 1-24-08_Report 3" xfId="650" xr:uid="{00000000-0005-0000-0000-000040020000}"/>
    <cellStyle name="_Final Master Finalcials_Bi weekly rollforward 1-24-08_Sheet2" xfId="651" xr:uid="{00000000-0005-0000-0000-000041020000}"/>
    <cellStyle name="_Final Master Finalcials_Bi weekly rollforward 1-24-08_Sheet3" xfId="652" xr:uid="{00000000-0005-0000-0000-000042020000}"/>
    <cellStyle name="_Final Master Finalcials_Bi weekly rollforward 1-9-08" xfId="653" xr:uid="{00000000-0005-0000-0000-000043020000}"/>
    <cellStyle name="_Final Master Finalcials_Bi weekly rollforward 1-9-08_Report 3" xfId="654" xr:uid="{00000000-0005-0000-0000-000044020000}"/>
    <cellStyle name="_Final Master Finalcials_Bi weekly rollforward 1-9-08_Sheet2" xfId="655" xr:uid="{00000000-0005-0000-0000-000045020000}"/>
    <cellStyle name="_Final Master Finalcials_Bi weekly rollforward 1-9-08_Sheet3" xfId="656" xr:uid="{00000000-0005-0000-0000-000046020000}"/>
    <cellStyle name="_Final Master Finalcials_OptumHealth ACR Targets_110607v2" xfId="657" xr:uid="{00000000-0005-0000-0000-000047020000}"/>
    <cellStyle name="_Final Master Finalcials_OptumHealth ACR Targets_110607v2_Report 3" xfId="658" xr:uid="{00000000-0005-0000-0000-000048020000}"/>
    <cellStyle name="_Final Master Finalcials_OptumHealth ACR Targets_110607v2_Sheet2" xfId="659" xr:uid="{00000000-0005-0000-0000-000049020000}"/>
    <cellStyle name="_Final Master Finalcials_OptumHealth ACR Targets_110607v2_Sheet3" xfId="660" xr:uid="{00000000-0005-0000-0000-00004A020000}"/>
    <cellStyle name="_Final Master Finalcials_Report 3" xfId="661" xr:uid="{00000000-0005-0000-0000-00004B020000}"/>
    <cellStyle name="_Final Master Finalcials_Sheet2" xfId="662" xr:uid="{00000000-0005-0000-0000-00004C020000}"/>
    <cellStyle name="_Final Master Finalcials_Sheet3" xfId="663" xr:uid="{00000000-0005-0000-0000-00004D020000}"/>
    <cellStyle name="_Final Master Finalcials_with EBITA" xfId="664" xr:uid="{00000000-0005-0000-0000-00004E020000}"/>
    <cellStyle name="_Final Master Finalcials_with EBITA_Bi weekly rollforward 11 29 08 w DV updates" xfId="665" xr:uid="{00000000-0005-0000-0000-00004F020000}"/>
    <cellStyle name="_Final Master Finalcials_with EBITA_Bi weekly rollforward 11 29 08 w DV updates_Report 3" xfId="666" xr:uid="{00000000-0005-0000-0000-000050020000}"/>
    <cellStyle name="_Final Master Finalcials_with EBITA_Bi weekly rollforward 11 29 08 w DV updates_Sheet2" xfId="667" xr:uid="{00000000-0005-0000-0000-000051020000}"/>
    <cellStyle name="_Final Master Finalcials_with EBITA_Bi weekly rollforward 11 29 08 w DV updates_Sheet3" xfId="668" xr:uid="{00000000-0005-0000-0000-000052020000}"/>
    <cellStyle name="_Final Master Finalcials_with EBITA_Bi weekly rollforward 12-13-07" xfId="669" xr:uid="{00000000-0005-0000-0000-000053020000}"/>
    <cellStyle name="_Final Master Finalcials_with EBITA_Bi weekly rollforward 12-13-07_Report 3" xfId="670" xr:uid="{00000000-0005-0000-0000-000054020000}"/>
    <cellStyle name="_Final Master Finalcials_with EBITA_Bi weekly rollforward 12-13-07_Sheet2" xfId="671" xr:uid="{00000000-0005-0000-0000-000055020000}"/>
    <cellStyle name="_Final Master Finalcials_with EBITA_Bi weekly rollforward 12-13-07_Sheet3" xfId="672" xr:uid="{00000000-0005-0000-0000-000056020000}"/>
    <cellStyle name="_Final Master Finalcials_with EBITA_Bi weekly rollforward 1-24-08" xfId="673" xr:uid="{00000000-0005-0000-0000-000057020000}"/>
    <cellStyle name="_Final Master Finalcials_with EBITA_Bi weekly rollforward 1-24-08_Report 3" xfId="674" xr:uid="{00000000-0005-0000-0000-000058020000}"/>
    <cellStyle name="_Final Master Finalcials_with EBITA_Bi weekly rollforward 1-24-08_Sheet2" xfId="675" xr:uid="{00000000-0005-0000-0000-000059020000}"/>
    <cellStyle name="_Final Master Finalcials_with EBITA_Bi weekly rollforward 1-24-08_Sheet3" xfId="676" xr:uid="{00000000-0005-0000-0000-00005A020000}"/>
    <cellStyle name="_Final Master Finalcials_with EBITA_Bi weekly rollforward 1-9-08" xfId="677" xr:uid="{00000000-0005-0000-0000-00005B020000}"/>
    <cellStyle name="_Final Master Finalcials_with EBITA_Bi weekly rollforward 1-9-08_Report 3" xfId="678" xr:uid="{00000000-0005-0000-0000-00005C020000}"/>
    <cellStyle name="_Final Master Finalcials_with EBITA_Bi weekly rollforward 1-9-08_Sheet2" xfId="679" xr:uid="{00000000-0005-0000-0000-00005D020000}"/>
    <cellStyle name="_Final Master Finalcials_with EBITA_Bi weekly rollforward 1-9-08_Sheet3" xfId="680" xr:uid="{00000000-0005-0000-0000-00005E020000}"/>
    <cellStyle name="_Final Master Finalcials_with EBITA_OptumHealth ACR Targets_110607v2" xfId="681" xr:uid="{00000000-0005-0000-0000-00005F020000}"/>
    <cellStyle name="_Final Master Finalcials_with EBITA_OptumHealth ACR Targets_110607v2_Report 3" xfId="682" xr:uid="{00000000-0005-0000-0000-000060020000}"/>
    <cellStyle name="_Final Master Finalcials_with EBITA_OptumHealth ACR Targets_110607v2_Sheet2" xfId="683" xr:uid="{00000000-0005-0000-0000-000061020000}"/>
    <cellStyle name="_Final Master Finalcials_with EBITA_OptumHealth ACR Targets_110607v2_Sheet3" xfId="684" xr:uid="{00000000-0005-0000-0000-000062020000}"/>
    <cellStyle name="_Final Master Finalcials_with EBITA_Report 3" xfId="685" xr:uid="{00000000-0005-0000-0000-000063020000}"/>
    <cellStyle name="_Final Master Finalcials_with EBITA_Sheet2" xfId="686" xr:uid="{00000000-0005-0000-0000-000064020000}"/>
    <cellStyle name="_Final Master Finalcials_with EBITA_Sheet3" xfId="687" xr:uid="{00000000-0005-0000-0000-000065020000}"/>
    <cellStyle name="_Final Master Financials 19-10-01" xfId="688" xr:uid="{00000000-0005-0000-0000-000066020000}"/>
    <cellStyle name="_Final Master Financials 19-10-01_Bi weekly rollforward 11 29 08 w DV updates" xfId="689" xr:uid="{00000000-0005-0000-0000-000067020000}"/>
    <cellStyle name="_Final Master Financials 19-10-01_Bi weekly rollforward 11 29 08 w DV updates_Report 3" xfId="690" xr:uid="{00000000-0005-0000-0000-000068020000}"/>
    <cellStyle name="_Final Master Financials 19-10-01_Bi weekly rollforward 11 29 08 w DV updates_Sheet2" xfId="691" xr:uid="{00000000-0005-0000-0000-000069020000}"/>
    <cellStyle name="_Final Master Financials 19-10-01_Bi weekly rollforward 11 29 08 w DV updates_Sheet3" xfId="692" xr:uid="{00000000-0005-0000-0000-00006A020000}"/>
    <cellStyle name="_Final Master Financials 19-10-01_Bi weekly rollforward 12-13-07" xfId="693" xr:uid="{00000000-0005-0000-0000-00006B020000}"/>
    <cellStyle name="_Final Master Financials 19-10-01_Bi weekly rollforward 12-13-07_Report 3" xfId="694" xr:uid="{00000000-0005-0000-0000-00006C020000}"/>
    <cellStyle name="_Final Master Financials 19-10-01_Bi weekly rollforward 12-13-07_Sheet2" xfId="695" xr:uid="{00000000-0005-0000-0000-00006D020000}"/>
    <cellStyle name="_Final Master Financials 19-10-01_Bi weekly rollforward 12-13-07_Sheet3" xfId="696" xr:uid="{00000000-0005-0000-0000-00006E020000}"/>
    <cellStyle name="_Final Master Financials 19-10-01_Bi weekly rollforward 1-24-08" xfId="697" xr:uid="{00000000-0005-0000-0000-00006F020000}"/>
    <cellStyle name="_Final Master Financials 19-10-01_Bi weekly rollforward 1-24-08_Report 3" xfId="698" xr:uid="{00000000-0005-0000-0000-000070020000}"/>
    <cellStyle name="_Final Master Financials 19-10-01_Bi weekly rollforward 1-24-08_Sheet2" xfId="699" xr:uid="{00000000-0005-0000-0000-000071020000}"/>
    <cellStyle name="_Final Master Financials 19-10-01_Bi weekly rollforward 1-24-08_Sheet3" xfId="700" xr:uid="{00000000-0005-0000-0000-000072020000}"/>
    <cellStyle name="_Final Master Financials 19-10-01_Bi weekly rollforward 1-9-08" xfId="701" xr:uid="{00000000-0005-0000-0000-000073020000}"/>
    <cellStyle name="_Final Master Financials 19-10-01_Bi weekly rollforward 1-9-08_Report 3" xfId="702" xr:uid="{00000000-0005-0000-0000-000074020000}"/>
    <cellStyle name="_Final Master Financials 19-10-01_Bi weekly rollforward 1-9-08_Sheet2" xfId="703" xr:uid="{00000000-0005-0000-0000-000075020000}"/>
    <cellStyle name="_Final Master Financials 19-10-01_Bi weekly rollforward 1-9-08_Sheet3" xfId="704" xr:uid="{00000000-0005-0000-0000-000076020000}"/>
    <cellStyle name="_Final Master Financials 19-10-01_OptumHealth ACR Targets_110607v2" xfId="705" xr:uid="{00000000-0005-0000-0000-000077020000}"/>
    <cellStyle name="_Final Master Financials 19-10-01_OptumHealth ACR Targets_110607v2_Report 3" xfId="706" xr:uid="{00000000-0005-0000-0000-000078020000}"/>
    <cellStyle name="_Final Master Financials 19-10-01_OptumHealth ACR Targets_110607v2_Sheet2" xfId="707" xr:uid="{00000000-0005-0000-0000-000079020000}"/>
    <cellStyle name="_Final Master Financials 19-10-01_OptumHealth ACR Targets_110607v2_Sheet3" xfId="708" xr:uid="{00000000-0005-0000-0000-00007A020000}"/>
    <cellStyle name="_Final Master Financials 19-10-01_Report 3" xfId="709" xr:uid="{00000000-0005-0000-0000-00007B020000}"/>
    <cellStyle name="_Final Master Financials 19-10-01_Sheet2" xfId="710" xr:uid="{00000000-0005-0000-0000-00007C020000}"/>
    <cellStyle name="_Final Master Financials 19-10-01_Sheet3" xfId="711" xr:uid="{00000000-0005-0000-0000-00007D020000}"/>
    <cellStyle name="_Financial Slides" xfId="712" xr:uid="{00000000-0005-0000-0000-00007E020000}"/>
    <cellStyle name="_Financial Slides_Report 3" xfId="713" xr:uid="{00000000-0005-0000-0000-00007F020000}"/>
    <cellStyle name="_Financial Slides_Sheet2" xfId="714" xr:uid="{00000000-0005-0000-0000-000080020000}"/>
    <cellStyle name="_Financial Slides_Sheet3" xfId="715" xr:uid="{00000000-0005-0000-0000-000081020000}"/>
    <cellStyle name="_Financials" xfId="716" xr:uid="{00000000-0005-0000-0000-000082020000}"/>
    <cellStyle name="_Financials_Report 3" xfId="717" xr:uid="{00000000-0005-0000-0000-000083020000}"/>
    <cellStyle name="_Financials_Sheet2" xfId="718" xr:uid="{00000000-0005-0000-0000-000084020000}"/>
    <cellStyle name="_Financials_Sheet3" xfId="719" xr:uid="{00000000-0005-0000-0000-000085020000}"/>
    <cellStyle name="_FTEs PS 5+7" xfId="720" xr:uid="{00000000-0005-0000-0000-000086020000}"/>
    <cellStyle name="_FTEs PS 5+7_Report 3" xfId="721" xr:uid="{00000000-0005-0000-0000-000087020000}"/>
    <cellStyle name="_FTEs PS 5+7_Sheet2" xfId="722" xr:uid="{00000000-0005-0000-0000-000088020000}"/>
    <cellStyle name="_FTEs PS 5+7_Sheet3" xfId="723" xr:uid="{00000000-0005-0000-0000-000089020000}"/>
    <cellStyle name="_Full CF String Excptn Map_4_OpH only" xfId="724" xr:uid="{00000000-0005-0000-0000-00008A020000}"/>
    <cellStyle name="_Full CF String Excptn Map_4_OpH only_Report 3" xfId="725" xr:uid="{00000000-0005-0000-0000-00008B020000}"/>
    <cellStyle name="_Full CF String Excptn Map_4_OpH only_Sheet2" xfId="726" xr:uid="{00000000-0005-0000-0000-00008C020000}"/>
    <cellStyle name="_Full CF String Excptn Map_4_OpH only_Sheet3" xfId="727" xr:uid="{00000000-0005-0000-0000-00008D020000}"/>
    <cellStyle name="_GM" xfId="728" xr:uid="{00000000-0005-0000-0000-00008E020000}"/>
    <cellStyle name="_GM_Report 3" xfId="729" xr:uid="{00000000-0005-0000-0000-00008F020000}"/>
    <cellStyle name="_GM_Sheet2" xfId="730" xr:uid="{00000000-0005-0000-0000-000090020000}"/>
    <cellStyle name="_GM_Sheet3" xfId="731" xr:uid="{00000000-0005-0000-0000-000091020000}"/>
    <cellStyle name="_Heading" xfId="732" xr:uid="{00000000-0005-0000-0000-000092020000}"/>
    <cellStyle name="_Heading_asian companies" xfId="733" xr:uid="{00000000-0005-0000-0000-000093020000}"/>
    <cellStyle name="_Highlight" xfId="734" xr:uid="{00000000-0005-0000-0000-000094020000}"/>
    <cellStyle name="_KKR - debt restatement" xfId="735" xr:uid="{00000000-0005-0000-0000-000095020000}"/>
    <cellStyle name="_KKR - debt restatement_Report 3" xfId="736" xr:uid="{00000000-0005-0000-0000-000096020000}"/>
    <cellStyle name="_KKR - debt restatement_Sheet2" xfId="737" xr:uid="{00000000-0005-0000-0000-000097020000}"/>
    <cellStyle name="_KKR - debt restatement_Sheet3" xfId="738" xr:uid="{00000000-0005-0000-0000-000098020000}"/>
    <cellStyle name="_Legrand Financials" xfId="739" xr:uid="{00000000-0005-0000-0000-000099020000}"/>
    <cellStyle name="_Legrand Financials_Bi weekly rollforward 11 29 08 w DV updates" xfId="740" xr:uid="{00000000-0005-0000-0000-00009A020000}"/>
    <cellStyle name="_Legrand Financials_Bi weekly rollforward 11 29 08 w DV updates_Report 3" xfId="741" xr:uid="{00000000-0005-0000-0000-00009B020000}"/>
    <cellStyle name="_Legrand Financials_Bi weekly rollforward 11 29 08 w DV updates_Sheet2" xfId="742" xr:uid="{00000000-0005-0000-0000-00009C020000}"/>
    <cellStyle name="_Legrand Financials_Bi weekly rollforward 11 29 08 w DV updates_Sheet3" xfId="743" xr:uid="{00000000-0005-0000-0000-00009D020000}"/>
    <cellStyle name="_Legrand Financials_Bi weekly rollforward 12-13-07" xfId="744" xr:uid="{00000000-0005-0000-0000-00009E020000}"/>
    <cellStyle name="_Legrand Financials_Bi weekly rollforward 12-13-07_Report 3" xfId="745" xr:uid="{00000000-0005-0000-0000-00009F020000}"/>
    <cellStyle name="_Legrand Financials_Bi weekly rollforward 12-13-07_Sheet2" xfId="746" xr:uid="{00000000-0005-0000-0000-0000A0020000}"/>
    <cellStyle name="_Legrand Financials_Bi weekly rollforward 12-13-07_Sheet3" xfId="747" xr:uid="{00000000-0005-0000-0000-0000A1020000}"/>
    <cellStyle name="_Legrand Financials_Bi weekly rollforward 1-24-08" xfId="748" xr:uid="{00000000-0005-0000-0000-0000A2020000}"/>
    <cellStyle name="_Legrand Financials_Bi weekly rollforward 1-24-08_Report 3" xfId="749" xr:uid="{00000000-0005-0000-0000-0000A3020000}"/>
    <cellStyle name="_Legrand Financials_Bi weekly rollforward 1-24-08_Sheet2" xfId="750" xr:uid="{00000000-0005-0000-0000-0000A4020000}"/>
    <cellStyle name="_Legrand Financials_Bi weekly rollforward 1-24-08_Sheet3" xfId="751" xr:uid="{00000000-0005-0000-0000-0000A5020000}"/>
    <cellStyle name="_Legrand Financials_Bi weekly rollforward 1-9-08" xfId="752" xr:uid="{00000000-0005-0000-0000-0000A6020000}"/>
    <cellStyle name="_Legrand Financials_Bi weekly rollforward 1-9-08_Report 3" xfId="753" xr:uid="{00000000-0005-0000-0000-0000A7020000}"/>
    <cellStyle name="_Legrand Financials_Bi weekly rollforward 1-9-08_Sheet2" xfId="754" xr:uid="{00000000-0005-0000-0000-0000A8020000}"/>
    <cellStyle name="_Legrand Financials_Bi weekly rollforward 1-9-08_Sheet3" xfId="755" xr:uid="{00000000-0005-0000-0000-0000A9020000}"/>
    <cellStyle name="_Legrand Financials_OptumHealth ACR Targets_110607v2" xfId="756" xr:uid="{00000000-0005-0000-0000-0000AA020000}"/>
    <cellStyle name="_Legrand Financials_OptumHealth ACR Targets_110607v2_Report 3" xfId="757" xr:uid="{00000000-0005-0000-0000-0000AB020000}"/>
    <cellStyle name="_Legrand Financials_OptumHealth ACR Targets_110607v2_Sheet2" xfId="758" xr:uid="{00000000-0005-0000-0000-0000AC020000}"/>
    <cellStyle name="_Legrand Financials_OptumHealth ACR Targets_110607v2_Sheet3" xfId="759" xr:uid="{00000000-0005-0000-0000-0000AD020000}"/>
    <cellStyle name="_Legrand Financials_Report 3" xfId="760" xr:uid="{00000000-0005-0000-0000-0000AE020000}"/>
    <cellStyle name="_Legrand Financials_Sheet2" xfId="761" xr:uid="{00000000-0005-0000-0000-0000AF020000}"/>
    <cellStyle name="_Legrand Financials_Sheet3" xfId="762" xr:uid="{00000000-0005-0000-0000-0000B0020000}"/>
    <cellStyle name="_Lehman - LBO  bis plan WW v.2.1" xfId="763" xr:uid="{00000000-0005-0000-0000-0000B1020000}"/>
    <cellStyle name="_Lehman - LBO  bis plan WW v.2.1_Bi weekly rollforward 11 29 08 w DV updates" xfId="764" xr:uid="{00000000-0005-0000-0000-0000B2020000}"/>
    <cellStyle name="_Lehman - LBO  bis plan WW v.2.1_Bi weekly rollforward 11 29 08 w DV updates_Report 3" xfId="765" xr:uid="{00000000-0005-0000-0000-0000B3020000}"/>
    <cellStyle name="_Lehman - LBO  bis plan WW v.2.1_Bi weekly rollforward 11 29 08 w DV updates_Sheet2" xfId="766" xr:uid="{00000000-0005-0000-0000-0000B4020000}"/>
    <cellStyle name="_Lehman - LBO  bis plan WW v.2.1_Bi weekly rollforward 11 29 08 w DV updates_Sheet3" xfId="767" xr:uid="{00000000-0005-0000-0000-0000B5020000}"/>
    <cellStyle name="_Lehman - LBO  bis plan WW v.2.1_Bi weekly rollforward 12-13-07" xfId="768" xr:uid="{00000000-0005-0000-0000-0000B6020000}"/>
    <cellStyle name="_Lehman - LBO  bis plan WW v.2.1_Bi weekly rollforward 12-13-07_Report 3" xfId="769" xr:uid="{00000000-0005-0000-0000-0000B7020000}"/>
    <cellStyle name="_Lehman - LBO  bis plan WW v.2.1_Bi weekly rollforward 12-13-07_Sheet2" xfId="770" xr:uid="{00000000-0005-0000-0000-0000B8020000}"/>
    <cellStyle name="_Lehman - LBO  bis plan WW v.2.1_Bi weekly rollforward 12-13-07_Sheet3" xfId="771" xr:uid="{00000000-0005-0000-0000-0000B9020000}"/>
    <cellStyle name="_Lehman - LBO  bis plan WW v.2.1_Bi weekly rollforward 1-24-08" xfId="772" xr:uid="{00000000-0005-0000-0000-0000BA020000}"/>
    <cellStyle name="_Lehman - LBO  bis plan WW v.2.1_Bi weekly rollforward 1-24-08_Report 3" xfId="773" xr:uid="{00000000-0005-0000-0000-0000BB020000}"/>
    <cellStyle name="_Lehman - LBO  bis plan WW v.2.1_Bi weekly rollforward 1-24-08_Sheet2" xfId="774" xr:uid="{00000000-0005-0000-0000-0000BC020000}"/>
    <cellStyle name="_Lehman - LBO  bis plan WW v.2.1_Bi weekly rollforward 1-24-08_Sheet3" xfId="775" xr:uid="{00000000-0005-0000-0000-0000BD020000}"/>
    <cellStyle name="_Lehman - LBO  bis plan WW v.2.1_Bi weekly rollforward 1-9-08" xfId="776" xr:uid="{00000000-0005-0000-0000-0000BE020000}"/>
    <cellStyle name="_Lehman - LBO  bis plan WW v.2.1_Bi weekly rollforward 1-9-08_Report 3" xfId="777" xr:uid="{00000000-0005-0000-0000-0000BF020000}"/>
    <cellStyle name="_Lehman - LBO  bis plan WW v.2.1_Bi weekly rollforward 1-9-08_Sheet2" xfId="778" xr:uid="{00000000-0005-0000-0000-0000C0020000}"/>
    <cellStyle name="_Lehman - LBO  bis plan WW v.2.1_Bi weekly rollforward 1-9-08_Sheet3" xfId="779" xr:uid="{00000000-0005-0000-0000-0000C1020000}"/>
    <cellStyle name="_Lehman - LBO  bis plan WW v.2.1_OptumHealth ACR Targets_110607v2" xfId="780" xr:uid="{00000000-0005-0000-0000-0000C2020000}"/>
    <cellStyle name="_Lehman - LBO  bis plan WW v.2.1_OptumHealth ACR Targets_110607v2_Report 3" xfId="781" xr:uid="{00000000-0005-0000-0000-0000C3020000}"/>
    <cellStyle name="_Lehman - LBO  bis plan WW v.2.1_OptumHealth ACR Targets_110607v2_Sheet2" xfId="782" xr:uid="{00000000-0005-0000-0000-0000C4020000}"/>
    <cellStyle name="_Lehman - LBO  bis plan WW v.2.1_OptumHealth ACR Targets_110607v2_Sheet3" xfId="783" xr:uid="{00000000-0005-0000-0000-0000C5020000}"/>
    <cellStyle name="_Lehman - LBO  bis plan WW v.2.1_Report 3" xfId="784" xr:uid="{00000000-0005-0000-0000-0000C6020000}"/>
    <cellStyle name="_Lehman - LBO  bis plan WW v.2.1_Sheet2" xfId="785" xr:uid="{00000000-0005-0000-0000-0000C7020000}"/>
    <cellStyle name="_Lehman - LBO  bis plan WW v.2.1_Sheet3" xfId="786" xr:uid="{00000000-0005-0000-0000-0000C8020000}"/>
    <cellStyle name="_Lehman LBO 28 03 02" xfId="787" xr:uid="{00000000-0005-0000-0000-0000C9020000}"/>
    <cellStyle name="_Lehman LBO 28 03 02_Bi weekly rollforward 11 29 08 w DV updates" xfId="788" xr:uid="{00000000-0005-0000-0000-0000CA020000}"/>
    <cellStyle name="_Lehman LBO 28 03 02_Bi weekly rollforward 11 29 08 w DV updates_Report 3" xfId="789" xr:uid="{00000000-0005-0000-0000-0000CB020000}"/>
    <cellStyle name="_Lehman LBO 28 03 02_Bi weekly rollforward 11 29 08 w DV updates_Sheet2" xfId="790" xr:uid="{00000000-0005-0000-0000-0000CC020000}"/>
    <cellStyle name="_Lehman LBO 28 03 02_Bi weekly rollforward 11 29 08 w DV updates_Sheet3" xfId="791" xr:uid="{00000000-0005-0000-0000-0000CD020000}"/>
    <cellStyle name="_Lehman LBO 28 03 02_Bi weekly rollforward 12-13-07" xfId="792" xr:uid="{00000000-0005-0000-0000-0000CE020000}"/>
    <cellStyle name="_Lehman LBO 28 03 02_Bi weekly rollforward 12-13-07_Report 3" xfId="793" xr:uid="{00000000-0005-0000-0000-0000CF020000}"/>
    <cellStyle name="_Lehman LBO 28 03 02_Bi weekly rollforward 12-13-07_Sheet2" xfId="794" xr:uid="{00000000-0005-0000-0000-0000D0020000}"/>
    <cellStyle name="_Lehman LBO 28 03 02_Bi weekly rollforward 12-13-07_Sheet3" xfId="795" xr:uid="{00000000-0005-0000-0000-0000D1020000}"/>
    <cellStyle name="_Lehman LBO 28 03 02_Bi weekly rollforward 1-24-08" xfId="796" xr:uid="{00000000-0005-0000-0000-0000D2020000}"/>
    <cellStyle name="_Lehman LBO 28 03 02_Bi weekly rollforward 1-24-08_Report 3" xfId="797" xr:uid="{00000000-0005-0000-0000-0000D3020000}"/>
    <cellStyle name="_Lehman LBO 28 03 02_Bi weekly rollforward 1-24-08_Sheet2" xfId="798" xr:uid="{00000000-0005-0000-0000-0000D4020000}"/>
    <cellStyle name="_Lehman LBO 28 03 02_Bi weekly rollforward 1-24-08_Sheet3" xfId="799" xr:uid="{00000000-0005-0000-0000-0000D5020000}"/>
    <cellStyle name="_Lehman LBO 28 03 02_Bi weekly rollforward 1-9-08" xfId="800" xr:uid="{00000000-0005-0000-0000-0000D6020000}"/>
    <cellStyle name="_Lehman LBO 28 03 02_Bi weekly rollforward 1-9-08_Report 3" xfId="801" xr:uid="{00000000-0005-0000-0000-0000D7020000}"/>
    <cellStyle name="_Lehman LBO 28 03 02_Bi weekly rollforward 1-9-08_Sheet2" xfId="802" xr:uid="{00000000-0005-0000-0000-0000D8020000}"/>
    <cellStyle name="_Lehman LBO 28 03 02_Bi weekly rollforward 1-9-08_Sheet3" xfId="803" xr:uid="{00000000-0005-0000-0000-0000D9020000}"/>
    <cellStyle name="_Lehman LBO 28 03 02_OptumHealth ACR Targets_110607v2" xfId="804" xr:uid="{00000000-0005-0000-0000-0000DA020000}"/>
    <cellStyle name="_Lehman LBO 28 03 02_OptumHealth ACR Targets_110607v2_Report 3" xfId="805" xr:uid="{00000000-0005-0000-0000-0000DB020000}"/>
    <cellStyle name="_Lehman LBO 28 03 02_OptumHealth ACR Targets_110607v2_Sheet2" xfId="806" xr:uid="{00000000-0005-0000-0000-0000DC020000}"/>
    <cellStyle name="_Lehman LBO 28 03 02_OptumHealth ACR Targets_110607v2_Sheet3" xfId="807" xr:uid="{00000000-0005-0000-0000-0000DD020000}"/>
    <cellStyle name="_Lehman LBO 28 03 02_Report 3" xfId="808" xr:uid="{00000000-0005-0000-0000-0000DE020000}"/>
    <cellStyle name="_Lehman LBO 28 03 02_Sheet2" xfId="809" xr:uid="{00000000-0005-0000-0000-0000DF020000}"/>
    <cellStyle name="_Lehman LBO 28 03 02_Sheet3" xfId="810" xr:uid="{00000000-0005-0000-0000-0000E0020000}"/>
    <cellStyle name="_Lev Fin LBO Model Oct 8_All Senior" xfId="811" xr:uid="{00000000-0005-0000-0000-0000E1020000}"/>
    <cellStyle name="_Lev Fin LBO Model Oct 8_All Senior_Report 3" xfId="812" xr:uid="{00000000-0005-0000-0000-0000E2020000}"/>
    <cellStyle name="_Lev Fin LBO Model Oct 8_All Senior_Sheet2" xfId="813" xr:uid="{00000000-0005-0000-0000-0000E3020000}"/>
    <cellStyle name="_Lev Fin LBO Model Oct 8_All Senior_Sheet3" xfId="814" xr:uid="{00000000-0005-0000-0000-0000E4020000}"/>
    <cellStyle name="_Lumina LBO Model 1 08 02 v4" xfId="815" xr:uid="{00000000-0005-0000-0000-0000E5020000}"/>
    <cellStyle name="_Lumina LBO Model 1 08 02 v4_Bi weekly rollforward 11 29 08 w DV updates" xfId="816" xr:uid="{00000000-0005-0000-0000-0000E6020000}"/>
    <cellStyle name="_Lumina LBO Model 1 08 02 v4_Bi weekly rollforward 11 29 08 w DV updates_Report 3" xfId="817" xr:uid="{00000000-0005-0000-0000-0000E7020000}"/>
    <cellStyle name="_Lumina LBO Model 1 08 02 v4_Bi weekly rollforward 11 29 08 w DV updates_Sheet2" xfId="818" xr:uid="{00000000-0005-0000-0000-0000E8020000}"/>
    <cellStyle name="_Lumina LBO Model 1 08 02 v4_Bi weekly rollforward 11 29 08 w DV updates_Sheet3" xfId="819" xr:uid="{00000000-0005-0000-0000-0000E9020000}"/>
    <cellStyle name="_Lumina LBO Model 1 08 02 v4_Bi weekly rollforward 12-13-07" xfId="820" xr:uid="{00000000-0005-0000-0000-0000EA020000}"/>
    <cellStyle name="_Lumina LBO Model 1 08 02 v4_Bi weekly rollforward 12-13-07_Report 3" xfId="821" xr:uid="{00000000-0005-0000-0000-0000EB020000}"/>
    <cellStyle name="_Lumina LBO Model 1 08 02 v4_Bi weekly rollforward 12-13-07_Sheet2" xfId="822" xr:uid="{00000000-0005-0000-0000-0000EC020000}"/>
    <cellStyle name="_Lumina LBO Model 1 08 02 v4_Bi weekly rollforward 12-13-07_Sheet3" xfId="823" xr:uid="{00000000-0005-0000-0000-0000ED020000}"/>
    <cellStyle name="_Lumina LBO Model 1 08 02 v4_Bi weekly rollforward 1-24-08" xfId="824" xr:uid="{00000000-0005-0000-0000-0000EE020000}"/>
    <cellStyle name="_Lumina LBO Model 1 08 02 v4_Bi weekly rollforward 1-24-08_Report 3" xfId="825" xr:uid="{00000000-0005-0000-0000-0000EF020000}"/>
    <cellStyle name="_Lumina LBO Model 1 08 02 v4_Bi weekly rollforward 1-24-08_Sheet2" xfId="826" xr:uid="{00000000-0005-0000-0000-0000F0020000}"/>
    <cellStyle name="_Lumina LBO Model 1 08 02 v4_Bi weekly rollforward 1-24-08_Sheet3" xfId="827" xr:uid="{00000000-0005-0000-0000-0000F1020000}"/>
    <cellStyle name="_Lumina LBO Model 1 08 02 v4_Bi weekly rollforward 1-9-08" xfId="828" xr:uid="{00000000-0005-0000-0000-0000F2020000}"/>
    <cellStyle name="_Lumina LBO Model 1 08 02 v4_Bi weekly rollforward 1-9-08_Report 3" xfId="829" xr:uid="{00000000-0005-0000-0000-0000F3020000}"/>
    <cellStyle name="_Lumina LBO Model 1 08 02 v4_Bi weekly rollforward 1-9-08_Sheet2" xfId="830" xr:uid="{00000000-0005-0000-0000-0000F4020000}"/>
    <cellStyle name="_Lumina LBO Model 1 08 02 v4_Bi weekly rollforward 1-9-08_Sheet3" xfId="831" xr:uid="{00000000-0005-0000-0000-0000F5020000}"/>
    <cellStyle name="_Lumina LBO Model 1 08 02 v4_OptumHealth ACR Targets_110607v2" xfId="832" xr:uid="{00000000-0005-0000-0000-0000F6020000}"/>
    <cellStyle name="_Lumina LBO Model 1 08 02 v4_OptumHealth ACR Targets_110607v2_Report 3" xfId="833" xr:uid="{00000000-0005-0000-0000-0000F7020000}"/>
    <cellStyle name="_Lumina LBO Model 1 08 02 v4_OptumHealth ACR Targets_110607v2_Sheet2" xfId="834" xr:uid="{00000000-0005-0000-0000-0000F8020000}"/>
    <cellStyle name="_Lumina LBO Model 1 08 02 v4_OptumHealth ACR Targets_110607v2_Sheet3" xfId="835" xr:uid="{00000000-0005-0000-0000-0000F9020000}"/>
    <cellStyle name="_Lumina LBO Model 1 08 02 v4_Report 3" xfId="836" xr:uid="{00000000-0005-0000-0000-0000FA020000}"/>
    <cellStyle name="_Lumina LBO Model 1 08 02 v4_Sheet2" xfId="837" xr:uid="{00000000-0005-0000-0000-0000FB020000}"/>
    <cellStyle name="_Lumina LBO Model 1 08 02 v4_Sheet3" xfId="838" xr:uid="{00000000-0005-0000-0000-0000FC020000}"/>
    <cellStyle name="_Lumina LBO Model 10 05 02 kkr" xfId="839" xr:uid="{00000000-0005-0000-0000-0000FD020000}"/>
    <cellStyle name="_Lumina LBO Model 10 05 02 kkr_Bi weekly rollforward 11 29 08 w DV updates" xfId="840" xr:uid="{00000000-0005-0000-0000-0000FE020000}"/>
    <cellStyle name="_Lumina LBO Model 10 05 02 kkr_Bi weekly rollforward 11 29 08 w DV updates_Report 3" xfId="841" xr:uid="{00000000-0005-0000-0000-0000FF020000}"/>
    <cellStyle name="_Lumina LBO Model 10 05 02 kkr_Bi weekly rollforward 11 29 08 w DV updates_Sheet2" xfId="842" xr:uid="{00000000-0005-0000-0000-000000030000}"/>
    <cellStyle name="_Lumina LBO Model 10 05 02 kkr_Bi weekly rollforward 11 29 08 w DV updates_Sheet3" xfId="843" xr:uid="{00000000-0005-0000-0000-000001030000}"/>
    <cellStyle name="_Lumina LBO Model 10 05 02 kkr_Bi weekly rollforward 12-13-07" xfId="844" xr:uid="{00000000-0005-0000-0000-000002030000}"/>
    <cellStyle name="_Lumina LBO Model 10 05 02 kkr_Bi weekly rollforward 12-13-07_Report 3" xfId="845" xr:uid="{00000000-0005-0000-0000-000003030000}"/>
    <cellStyle name="_Lumina LBO Model 10 05 02 kkr_Bi weekly rollforward 12-13-07_Sheet2" xfId="846" xr:uid="{00000000-0005-0000-0000-000004030000}"/>
    <cellStyle name="_Lumina LBO Model 10 05 02 kkr_Bi weekly rollforward 12-13-07_Sheet3" xfId="847" xr:uid="{00000000-0005-0000-0000-000005030000}"/>
    <cellStyle name="_Lumina LBO Model 10 05 02 kkr_Bi weekly rollforward 1-24-08" xfId="848" xr:uid="{00000000-0005-0000-0000-000006030000}"/>
    <cellStyle name="_Lumina LBO Model 10 05 02 kkr_Bi weekly rollforward 1-24-08_Report 3" xfId="849" xr:uid="{00000000-0005-0000-0000-000007030000}"/>
    <cellStyle name="_Lumina LBO Model 10 05 02 kkr_Bi weekly rollforward 1-24-08_Sheet2" xfId="850" xr:uid="{00000000-0005-0000-0000-000008030000}"/>
    <cellStyle name="_Lumina LBO Model 10 05 02 kkr_Bi weekly rollforward 1-24-08_Sheet3" xfId="851" xr:uid="{00000000-0005-0000-0000-000009030000}"/>
    <cellStyle name="_Lumina LBO Model 10 05 02 kkr_Bi weekly rollforward 1-9-08" xfId="852" xr:uid="{00000000-0005-0000-0000-00000A030000}"/>
    <cellStyle name="_Lumina LBO Model 10 05 02 kkr_Bi weekly rollforward 1-9-08_Report 3" xfId="853" xr:uid="{00000000-0005-0000-0000-00000B030000}"/>
    <cellStyle name="_Lumina LBO Model 10 05 02 kkr_Bi weekly rollforward 1-9-08_Sheet2" xfId="854" xr:uid="{00000000-0005-0000-0000-00000C030000}"/>
    <cellStyle name="_Lumina LBO Model 10 05 02 kkr_Bi weekly rollforward 1-9-08_Sheet3" xfId="855" xr:uid="{00000000-0005-0000-0000-00000D030000}"/>
    <cellStyle name="_Lumina LBO Model 10 05 02 kkr_OptumHealth ACR Targets_110607v2" xfId="856" xr:uid="{00000000-0005-0000-0000-00000E030000}"/>
    <cellStyle name="_Lumina LBO Model 10 05 02 kkr_OptumHealth ACR Targets_110607v2_Report 3" xfId="857" xr:uid="{00000000-0005-0000-0000-00000F030000}"/>
    <cellStyle name="_Lumina LBO Model 10 05 02 kkr_OptumHealth ACR Targets_110607v2_Sheet2" xfId="858" xr:uid="{00000000-0005-0000-0000-000010030000}"/>
    <cellStyle name="_Lumina LBO Model 10 05 02 kkr_OptumHealth ACR Targets_110607v2_Sheet3" xfId="859" xr:uid="{00000000-0005-0000-0000-000011030000}"/>
    <cellStyle name="_Lumina LBO Model 10 05 02 kkr_Report 3" xfId="860" xr:uid="{00000000-0005-0000-0000-000012030000}"/>
    <cellStyle name="_Lumina LBO Model 10 05 02 kkr_Sheet2" xfId="861" xr:uid="{00000000-0005-0000-0000-000013030000}"/>
    <cellStyle name="_Lumina LBO Model 10 05 02 kkr_Sheet3" xfId="862" xr:uid="{00000000-0005-0000-0000-000014030000}"/>
    <cellStyle name="_Lumina LBO Model 18 07 02 v2" xfId="863" xr:uid="{00000000-0005-0000-0000-000015030000}"/>
    <cellStyle name="_Lumina LBO Model 18 07 02 v2_Bi weekly rollforward 11 29 08 w DV updates" xfId="864" xr:uid="{00000000-0005-0000-0000-000016030000}"/>
    <cellStyle name="_Lumina LBO Model 18 07 02 v2_Bi weekly rollforward 11 29 08 w DV updates_Report 3" xfId="865" xr:uid="{00000000-0005-0000-0000-000017030000}"/>
    <cellStyle name="_Lumina LBO Model 18 07 02 v2_Bi weekly rollforward 11 29 08 w DV updates_Sheet2" xfId="866" xr:uid="{00000000-0005-0000-0000-000018030000}"/>
    <cellStyle name="_Lumina LBO Model 18 07 02 v2_Bi weekly rollforward 11 29 08 w DV updates_Sheet3" xfId="867" xr:uid="{00000000-0005-0000-0000-000019030000}"/>
    <cellStyle name="_Lumina LBO Model 18 07 02 v2_Bi weekly rollforward 12-13-07" xfId="868" xr:uid="{00000000-0005-0000-0000-00001A030000}"/>
    <cellStyle name="_Lumina LBO Model 18 07 02 v2_Bi weekly rollforward 12-13-07_Report 3" xfId="869" xr:uid="{00000000-0005-0000-0000-00001B030000}"/>
    <cellStyle name="_Lumina LBO Model 18 07 02 v2_Bi weekly rollforward 12-13-07_Sheet2" xfId="870" xr:uid="{00000000-0005-0000-0000-00001C030000}"/>
    <cellStyle name="_Lumina LBO Model 18 07 02 v2_Bi weekly rollforward 12-13-07_Sheet3" xfId="871" xr:uid="{00000000-0005-0000-0000-00001D030000}"/>
    <cellStyle name="_Lumina LBO Model 18 07 02 v2_Bi weekly rollforward 1-24-08" xfId="872" xr:uid="{00000000-0005-0000-0000-00001E030000}"/>
    <cellStyle name="_Lumina LBO Model 18 07 02 v2_Bi weekly rollforward 1-24-08_Report 3" xfId="873" xr:uid="{00000000-0005-0000-0000-00001F030000}"/>
    <cellStyle name="_Lumina LBO Model 18 07 02 v2_Bi weekly rollforward 1-24-08_Sheet2" xfId="874" xr:uid="{00000000-0005-0000-0000-000020030000}"/>
    <cellStyle name="_Lumina LBO Model 18 07 02 v2_Bi weekly rollforward 1-24-08_Sheet3" xfId="875" xr:uid="{00000000-0005-0000-0000-000021030000}"/>
    <cellStyle name="_Lumina LBO Model 18 07 02 v2_Bi weekly rollforward 1-9-08" xfId="876" xr:uid="{00000000-0005-0000-0000-000022030000}"/>
    <cellStyle name="_Lumina LBO Model 18 07 02 v2_Bi weekly rollforward 1-9-08_Report 3" xfId="877" xr:uid="{00000000-0005-0000-0000-000023030000}"/>
    <cellStyle name="_Lumina LBO Model 18 07 02 v2_Bi weekly rollforward 1-9-08_Sheet2" xfId="878" xr:uid="{00000000-0005-0000-0000-000024030000}"/>
    <cellStyle name="_Lumina LBO Model 18 07 02 v2_Bi weekly rollforward 1-9-08_Sheet3" xfId="879" xr:uid="{00000000-0005-0000-0000-000025030000}"/>
    <cellStyle name="_Lumina LBO Model 18 07 02 v2_OptumHealth ACR Targets_110607v2" xfId="880" xr:uid="{00000000-0005-0000-0000-000026030000}"/>
    <cellStyle name="_Lumina LBO Model 18 07 02 v2_OptumHealth ACR Targets_110607v2_Report 3" xfId="881" xr:uid="{00000000-0005-0000-0000-000027030000}"/>
    <cellStyle name="_Lumina LBO Model 18 07 02 v2_OptumHealth ACR Targets_110607v2_Sheet2" xfId="882" xr:uid="{00000000-0005-0000-0000-000028030000}"/>
    <cellStyle name="_Lumina LBO Model 18 07 02 v2_OptumHealth ACR Targets_110607v2_Sheet3" xfId="883" xr:uid="{00000000-0005-0000-0000-000029030000}"/>
    <cellStyle name="_Lumina LBO Model 18 07 02 v2_Report 3" xfId="884" xr:uid="{00000000-0005-0000-0000-00002A030000}"/>
    <cellStyle name="_Lumina LBO Model 18 07 02 v2_Sheet2" xfId="885" xr:uid="{00000000-0005-0000-0000-00002B030000}"/>
    <cellStyle name="_Lumina LBO Model 18 07 02 v2_Sheet3" xfId="886" xr:uid="{00000000-0005-0000-0000-00002C030000}"/>
    <cellStyle name="_may to june benex walk" xfId="887" xr:uid="{00000000-0005-0000-0000-00002D030000}"/>
    <cellStyle name="_may to june benex walk_Report 3" xfId="888" xr:uid="{00000000-0005-0000-0000-00002E030000}"/>
    <cellStyle name="_may to june benex walk_Sheet2" xfId="889" xr:uid="{00000000-0005-0000-0000-00002F030000}"/>
    <cellStyle name="_may to june benex walk_Sheet3" xfId="890" xr:uid="{00000000-0005-0000-0000-000030030000}"/>
    <cellStyle name="_Medicaid Revenue" xfId="891" xr:uid="{00000000-0005-0000-0000-000031030000}"/>
    <cellStyle name="_Medicaid Revenue_Report 3" xfId="892" xr:uid="{00000000-0005-0000-0000-000032030000}"/>
    <cellStyle name="_Medicaid Revenue_Sheet2" xfId="893" xr:uid="{00000000-0005-0000-0000-000033030000}"/>
    <cellStyle name="_Medicaid Revenue_Sheet3" xfId="894" xr:uid="{00000000-0005-0000-0000-000034030000}"/>
    <cellStyle name="_Medical Analysis (5+7)" xfId="895" xr:uid="{00000000-0005-0000-0000-000035030000}"/>
    <cellStyle name="_Medical Analysis (5+7)_Report 3" xfId="896" xr:uid="{00000000-0005-0000-0000-000036030000}"/>
    <cellStyle name="_Medical Analysis (5+7)_Sheet2" xfId="897" xr:uid="{00000000-0005-0000-0000-000037030000}"/>
    <cellStyle name="_Medical Analysis (5+7)_Sheet3" xfId="898" xr:uid="{00000000-0005-0000-0000-000038030000}"/>
    <cellStyle name="_Membership" xfId="899" xr:uid="{00000000-0005-0000-0000-000039030000}"/>
    <cellStyle name="_Membership_Report 3" xfId="900" xr:uid="{00000000-0005-0000-0000-00003A030000}"/>
    <cellStyle name="_Membership_Sheet2" xfId="901" xr:uid="{00000000-0005-0000-0000-00003B030000}"/>
    <cellStyle name="_Membership_Sheet3" xfId="902" xr:uid="{00000000-0005-0000-0000-00003C030000}"/>
    <cellStyle name="_MHD_Pierce County Revised Budgets 9-24-09_jat" xfId="903" xr:uid="{00000000-0005-0000-0000-00003D030000}"/>
    <cellStyle name="_MHD_Pierce County Revised Budgets 9-24-09_jat_Report 3" xfId="904" xr:uid="{00000000-0005-0000-0000-00003E030000}"/>
    <cellStyle name="_MHD_Pierce County Revised Budgets 9-24-09_jat_Sheet2" xfId="905" xr:uid="{00000000-0005-0000-0000-00003F030000}"/>
    <cellStyle name="_MHD_Pierce County Revised Budgets 9-24-09_jat_Sheet3" xfId="906" xr:uid="{00000000-0005-0000-0000-000040030000}"/>
    <cellStyle name="_Monthly Revenue Analysis Summary" xfId="907" xr:uid="{00000000-0005-0000-0000-000041030000}"/>
    <cellStyle name="_Monthly Revenue Analysis Summary_Report 3" xfId="908" xr:uid="{00000000-0005-0000-0000-000042030000}"/>
    <cellStyle name="_Monthly Revenue Analysis Summary_Sheet2" xfId="909" xr:uid="{00000000-0005-0000-0000-000043030000}"/>
    <cellStyle name="_Monthly Revenue Analysis Summary_Sheet3" xfId="910" xr:uid="{00000000-0005-0000-0000-000044030000}"/>
    <cellStyle name="_Multiple" xfId="911" xr:uid="{00000000-0005-0000-0000-000045030000}"/>
    <cellStyle name="_Multiple_0+12 Care Solutions WD7 1.10.08 v3 - to SCS" xfId="912" xr:uid="{00000000-0005-0000-0000-000046030000}"/>
    <cellStyle name="_Multiple_0+12 Forecast" xfId="913" xr:uid="{00000000-0005-0000-0000-000047030000}"/>
    <cellStyle name="_Multiple_0+12 HSG FINAL" xfId="914" xr:uid="{00000000-0005-0000-0000-000048030000}"/>
    <cellStyle name="_Multiple_10+2 Rollforward template" xfId="915" xr:uid="{00000000-0005-0000-0000-000049030000}"/>
    <cellStyle name="_Multiple_2004_2005 EBITDA Bridge" xfId="916" xr:uid="{00000000-0005-0000-0000-00004A030000}"/>
    <cellStyle name="_Multiple_2007 3+9 - Supplemental Schedules" xfId="917" xr:uid="{00000000-0005-0000-0000-00004B030000}"/>
    <cellStyle name="_Multiple_2007 3+9 Forecast - Disease Solutions V4" xfId="918" xr:uid="{00000000-0005-0000-0000-00004C030000}"/>
    <cellStyle name="_Multiple_2007 3+9 Margins" xfId="919" xr:uid="{00000000-0005-0000-0000-00004D030000}"/>
    <cellStyle name="_Multiple_2007 3+9 SUMMARY" xfId="920" xr:uid="{00000000-0005-0000-0000-00004E030000}"/>
    <cellStyle name="_Multiple_2007 3+9 SUMMARY 04.14.07" xfId="921" xr:uid="{00000000-0005-0000-0000-00004F030000}"/>
    <cellStyle name="_Multiple_2007 5+7 - Supplemental Schedules (v3)" xfId="922" xr:uid="{00000000-0005-0000-0000-000050030000}"/>
    <cellStyle name="_Multiple_2007 5+7 SUMMARY" xfId="923" xr:uid="{00000000-0005-0000-0000-000051030000}"/>
    <cellStyle name="_Multiple_2007 7+5 - Supplemental Schedules" xfId="924" xr:uid="{00000000-0005-0000-0000-000052030000}"/>
    <cellStyle name="_Multiple_2007 7+5 Revenue Rollforward (URN)" xfId="925" xr:uid="{00000000-0005-0000-0000-000053030000}"/>
    <cellStyle name="_Multiple_2007 9+3 Analysis_AP" xfId="926" xr:uid="{00000000-0005-0000-0000-000054030000}"/>
    <cellStyle name="_Multiple_2007 Budget - Supplemental Schedules" xfId="927" xr:uid="{00000000-0005-0000-0000-000055030000}"/>
    <cellStyle name="_Multiple_2007 Revenue Rollforward - HCDS - 10-18-07" xfId="928" xr:uid="{00000000-0005-0000-0000-000056030000}"/>
    <cellStyle name="_Multiple_2007 Revenue Rollforward - HCDS - 11-02-07" xfId="929" xr:uid="{00000000-0005-0000-0000-000057030000}"/>
    <cellStyle name="_Multiple_2007_2008_Growth_Slides_11_02" xfId="930" xr:uid="{00000000-0005-0000-0000-000058030000}"/>
    <cellStyle name="_Multiple_2008 @ 10+2 FCST" xfId="931" xr:uid="{00000000-0005-0000-0000-000059030000}"/>
    <cellStyle name="_Multiple_2008 7+5 Revenue Rollforward (URN)" xfId="932" xr:uid="{00000000-0005-0000-0000-00005A030000}"/>
    <cellStyle name="_Multiple_2008 Bi weekly Template" xfId="933" xr:uid="{00000000-0005-0000-0000-00005B030000}"/>
    <cellStyle name="_Multiple_2008 Bi-weekly SHS Best Est. &amp; Rev Rfwd 7-19-07" xfId="934" xr:uid="{00000000-0005-0000-0000-00005C030000}"/>
    <cellStyle name="_Multiple_2008 Bi-weekly SHS Best Est. &amp; Rev Rfwd 7-26-07" xfId="935" xr:uid="{00000000-0005-0000-0000-00005D030000}"/>
    <cellStyle name="_Multiple_2008 Bi-weekly SHS Best Est. Rev Rfwd 11-02-07" xfId="936" xr:uid="{00000000-0005-0000-0000-00005E030000}"/>
    <cellStyle name="_Multiple_2008 Executive Summary" xfId="937" xr:uid="{00000000-0005-0000-0000-00005F030000}"/>
    <cellStyle name="_Multiple_2008 HCDS Exec Summary" xfId="938" xr:uid="{00000000-0005-0000-0000-000060030000}"/>
    <cellStyle name="_Multiple_2008 Pipeline Rollforward_HSG" xfId="939" xr:uid="{00000000-0005-0000-0000-000061030000}"/>
    <cellStyle name="_Multiple_2008 Revenue Target 8-17-07 for Heather" xfId="940" xr:uid="{00000000-0005-0000-0000-000062030000}"/>
    <cellStyle name="_Multiple_2008 Summary Detail - Dawn and John P." xfId="941" xr:uid="{00000000-0005-0000-0000-000063030000}"/>
    <cellStyle name="_Multiple_2008 UBH Best Est  Roll 10+2 080131" xfId="942" xr:uid="{00000000-0005-0000-0000-000064030000}"/>
    <cellStyle name="_Multiple_2008 UPLOAD Template EXTERNAL (10+2)" xfId="943" xr:uid="{00000000-0005-0000-0000-000065030000}"/>
    <cellStyle name="_Multiple_2008-04 Power Point Load" xfId="944" xr:uid="{00000000-0005-0000-0000-000066030000}"/>
    <cellStyle name="_Multiple_2009 2+10 Fcst Template - Schedules A-D.xls;F.xls;H.xls;M-Q use this file" xfId="945" xr:uid="{00000000-0005-0000-0000-000067030000}"/>
    <cellStyle name="_Multiple_2009-02 Power Point Load" xfId="946" xr:uid="{00000000-0005-0000-0000-000068030000}"/>
    <cellStyle name="_Multiple_2010 2+10_GM FCST" xfId="947" xr:uid="{00000000-0005-0000-0000-000069030000}"/>
    <cellStyle name="_Multiple_3+9 known-gap highlevel v4" xfId="948" xr:uid="{00000000-0005-0000-0000-00006A030000}"/>
    <cellStyle name="_Multiple_3+9 Revenue Forecasting tool - essbase based" xfId="949" xr:uid="{00000000-0005-0000-0000-00006B030000}"/>
    <cellStyle name="_Multiple_5+7 Preview" xfId="950" xr:uid="{00000000-0005-0000-0000-00006C030000}"/>
    <cellStyle name="_Multiple_560" xfId="951" xr:uid="{00000000-0005-0000-0000-00006D030000}"/>
    <cellStyle name="_Multiple_7+5 Int-Ewd-Ext" xfId="952" xr:uid="{00000000-0005-0000-0000-00006E030000}"/>
    <cellStyle name="_Multiple_7+5 Pipeline Rollforward (ACN)" xfId="953" xr:uid="{00000000-0005-0000-0000-00006F030000}"/>
    <cellStyle name="_Multiple_7-19-07 SHS CEO Report Final Expanded View" xfId="954" xr:uid="{00000000-0005-0000-0000-000070030000}"/>
    <cellStyle name="_Multiple_9+3_Budget Forecast Timeline v2." xfId="955" xr:uid="{00000000-0005-0000-0000-000071030000}"/>
    <cellStyle name="_Multiple_A9" xfId="956" xr:uid="{00000000-0005-0000-0000-000072030000}"/>
    <cellStyle name="_Multiple_Allegri Pavarotti 20juin base case" xfId="957" xr:uid="{00000000-0005-0000-0000-000073030000}"/>
    <cellStyle name="_Multiple_Bi weekly rollforward 11 1 07v2" xfId="958" xr:uid="{00000000-0005-0000-0000-000074030000}"/>
    <cellStyle name="_Multiple_Bi weekly rollforward 11 29 08 w DV updates" xfId="959" xr:uid="{00000000-0005-0000-0000-000075030000}"/>
    <cellStyle name="_Multiple_Bi weekly rollforward 12-13-07" xfId="960" xr:uid="{00000000-0005-0000-0000-000076030000}"/>
    <cellStyle name="_Multiple_Bi weekly rollforward 1-24-08" xfId="961" xr:uid="{00000000-0005-0000-0000-000077030000}"/>
    <cellStyle name="_Multiple_Bi weekly rollforward 1-9-08" xfId="962" xr:uid="{00000000-0005-0000-0000-000078030000}"/>
    <cellStyle name="_Multiple_Bi weekly rollforward 8.16.07 v1" xfId="963" xr:uid="{00000000-0005-0000-0000-000079030000}"/>
    <cellStyle name="_Multiple_Big Customer PL 8+4 Pierce Sch A_V1" xfId="964" xr:uid="{00000000-0005-0000-0000-00007A030000}"/>
    <cellStyle name="_Multiple_Bi-weekly SHS Best Est. Rev Rfwd 7-05-07" xfId="965" xr:uid="{00000000-0005-0000-0000-00007B030000}"/>
    <cellStyle name="_Multiple_Bi-weekly SHS Best Est. Rev Rfwd 7-26-07 Final" xfId="966" xr:uid="{00000000-0005-0000-0000-00007C030000}"/>
    <cellStyle name="_Multiple_Biweekly with Hansen model" xfId="967" xr:uid="{00000000-0005-0000-0000-00007D030000}"/>
    <cellStyle name="_Multiple_Book_commissaires_Sept12" xfId="968" xr:uid="{00000000-0005-0000-0000-00007E030000}"/>
    <cellStyle name="_Multiple_Book1" xfId="969" xr:uid="{00000000-0005-0000-0000-00007F030000}"/>
    <cellStyle name="_Multiple_Book2" xfId="970" xr:uid="{00000000-0005-0000-0000-000080030000}"/>
    <cellStyle name="_Multiple_Bridge - 2008 Revenue Bud" xfId="971" xr:uid="{00000000-0005-0000-0000-000081030000}"/>
    <cellStyle name="_Multiple_Bronco 2005 Guidance Summary 01.19.05" xfId="972" xr:uid="{00000000-0005-0000-0000-000082030000}"/>
    <cellStyle name="_Multiple_Bronco Screen 10.20.04" xfId="973" xr:uid="{00000000-0005-0000-0000-000083030000}"/>
    <cellStyle name="_Multiple_Bronco Screen 8.21.04" xfId="974" xr:uid="{00000000-0005-0000-0000-000084030000}"/>
    <cellStyle name="_Multiple_Bronco Ten-Year DCF Model (CD) V2 9.1.04" xfId="975" xr:uid="{00000000-0005-0000-0000-000085030000}"/>
    <cellStyle name="_Multiple_CER (41270)" xfId="976" xr:uid="{00000000-0005-0000-0000-000086030000}"/>
    <cellStyle name="_Multiple_CHARTERHOUSE OPERATING MODEL- Revised July 25" xfId="977" xr:uid="{00000000-0005-0000-0000-000087030000}"/>
    <cellStyle name="_Multiple_Copy of Point BS Variance Analysis (BT Update) 12.16.05" xfId="978" xr:uid="{00000000-0005-0000-0000-000088030000}"/>
    <cellStyle name="_Multiple_Copy of Point BS Variance Analysis FINAL 12.19.05 v2" xfId="979" xr:uid="{00000000-0005-0000-0000-000089030000}"/>
    <cellStyle name="_Multiple_Cost Savings 5+7" xfId="980" xr:uid="{00000000-0005-0000-0000-00008A030000}"/>
    <cellStyle name="_Multiple_csc" xfId="981" xr:uid="{00000000-0005-0000-0000-00008B030000}"/>
    <cellStyle name="_Multiple_CSC IT Services update presentation version" xfId="982" xr:uid="{00000000-0005-0000-0000-00008C030000}"/>
    <cellStyle name="_Multiple_DCF - 20 Year" xfId="983" xr:uid="{00000000-0005-0000-0000-00008D030000}"/>
    <cellStyle name="_Multiple_Dental 2008-2010 best estimate model 3+9 version 4-9-07" xfId="984" xr:uid="{00000000-0005-0000-0000-00008E030000}"/>
    <cellStyle name="_Multiple_Emp-Pay-PS 2006-2007-2008v4" xfId="985" xr:uid="{00000000-0005-0000-0000-00008F030000}"/>
    <cellStyle name="_Multiple_Essbase load Rev Mem COC by Channel &amp; Customer" xfId="986" xr:uid="{00000000-0005-0000-0000-000090030000}"/>
    <cellStyle name="_Multiple_Essbase pull_HSG Consol_prod suite_revised for 7+5FC v2" xfId="987" xr:uid="{00000000-0005-0000-0000-000091030000}"/>
    <cellStyle name="_Multiple_Est Stretch" xfId="988" xr:uid="{00000000-0005-0000-0000-000092030000}"/>
    <cellStyle name="_Multiple_Financial Review 10.02.07" xfId="989" xr:uid="{00000000-0005-0000-0000-000093030000}"/>
    <cellStyle name="_Multiple_Financial Review 8.22.07" xfId="990" xr:uid="{00000000-0005-0000-0000-000094030000}"/>
    <cellStyle name="_Multiple_Financial Review 8.25.07" xfId="991" xr:uid="{00000000-0005-0000-0000-000095030000}"/>
    <cellStyle name="_Multiple_Financial Slides" xfId="992" xr:uid="{00000000-0005-0000-0000-000096030000}"/>
    <cellStyle name="_Multiple_FTEs PS 5+7" xfId="993" xr:uid="{00000000-0005-0000-0000-000097030000}"/>
    <cellStyle name="_Multiple_Gap Analysis" xfId="994" xr:uid="{00000000-0005-0000-0000-000098030000}"/>
    <cellStyle name="_Multiple_GBS Bi_Weekly 02-06-08" xfId="995" xr:uid="{00000000-0005-0000-0000-000099030000}"/>
    <cellStyle name="_Multiple_GIS_SCS Cost Control" xfId="996" xr:uid="{00000000-0005-0000-0000-00009A030000}"/>
    <cellStyle name="_Multiple_GM" xfId="997" xr:uid="{00000000-0005-0000-0000-00009B030000}"/>
    <cellStyle name="_Multiple_HCDS Exec Summary_v2" xfId="998" xr:uid="{00000000-0005-0000-0000-00009C030000}"/>
    <cellStyle name="_Multiple_HCDS FTE 5+7 by month" xfId="999" xr:uid="{00000000-0005-0000-0000-00009D030000}"/>
    <cellStyle name="_Multiple_HCDS Revenue Rollforward (HCDS)" xfId="1000" xr:uid="{00000000-0005-0000-0000-00009E030000}"/>
    <cellStyle name="_Multiple_HSG 2008 Budget Bridge - KLD3" xfId="1001" xr:uid="{00000000-0005-0000-0000-00009F030000}"/>
    <cellStyle name="_Multiple_HSG quarterly" xfId="1002" xr:uid="{00000000-0005-0000-0000-0000A0030000}"/>
    <cellStyle name="_Multiple_HSS IS DCF 10 Year - 12.23.04" xfId="1003" xr:uid="{00000000-0005-0000-0000-0000A1030000}"/>
    <cellStyle name="_Multiple_Int-Ext-EWD - GBS V2" xfId="1004" xr:uid="{00000000-0005-0000-0000-0000A2030000}"/>
    <cellStyle name="_Multiple_John Way New and Improved GM Analysis_2009@ 2+10" xfId="1005" xr:uid="{00000000-0005-0000-0000-0000A3030000}"/>
    <cellStyle name="_Multiple_Known Rev - Gap Rept 20071102" xfId="1006" xr:uid="{00000000-0005-0000-0000-0000A4030000}"/>
    <cellStyle name="_Multiple_lbo_short_form" xfId="1007" xr:uid="{00000000-0005-0000-0000-0000A5030000}"/>
    <cellStyle name="_Multiple_Life Science Tools Deal Comp_06_30_03" xfId="1008" xr:uid="{00000000-0005-0000-0000-0000A6030000}"/>
    <cellStyle name="_Multiple_May 2007 Product Reporting - HCDS" xfId="1009" xr:uid="{00000000-0005-0000-0000-0000A7030000}"/>
    <cellStyle name="_Multiple_Membership" xfId="1010" xr:uid="{00000000-0005-0000-0000-0000A8030000}"/>
    <cellStyle name="_Multiple_model for lehman 19jul02" xfId="1011" xr:uid="{00000000-0005-0000-0000-0000A9030000}"/>
    <cellStyle name="_Multiple_New Mexico Tax Issue 02.15.05" xfId="1012" xr:uid="{00000000-0005-0000-0000-0000AA030000}"/>
    <cellStyle name="_Multiple_OptumHealth ACR Targets_110607v2" xfId="1013" xr:uid="{00000000-0005-0000-0000-0000AB030000}"/>
    <cellStyle name="_Multiple_Ovations 2+10 Impacts_03.27.08" xfId="1014" xr:uid="{00000000-0005-0000-0000-0000AC030000}"/>
    <cellStyle name="_Multiple_Ovations Program Template" xfId="1015" xr:uid="{00000000-0005-0000-0000-0000AD030000}"/>
    <cellStyle name="_Multiple_P&amp;L Sched" xfId="1016" xr:uid="{00000000-0005-0000-0000-0000AE030000}"/>
    <cellStyle name="_Multiple_PacifiCare Health Systems Screening Analysis 02.04.05" xfId="1017" xr:uid="{00000000-0005-0000-0000-0000AF030000}"/>
    <cellStyle name="_Multiple_Page 11 - Operating Costs" xfId="1018" xr:uid="{00000000-0005-0000-0000-0000B0030000}"/>
    <cellStyle name="_Multiple_pi5" xfId="1019" xr:uid="{00000000-0005-0000-0000-0000B1030000}"/>
    <cellStyle name="_Multiple_pi5_Report 3" xfId="1020" xr:uid="{00000000-0005-0000-0000-0000B2030000}"/>
    <cellStyle name="_Multiple_pi5_Sheet2" xfId="1021" xr:uid="{00000000-0005-0000-0000-0000B3030000}"/>
    <cellStyle name="_Multiple_pi5_Sheet3" xfId="1022" xr:uid="{00000000-0005-0000-0000-0000B4030000}"/>
    <cellStyle name="_Multiple_Pierce County 2+10 revenue forecast SFO" xfId="1023" xr:uid="{00000000-0005-0000-0000-0000B5030000}"/>
    <cellStyle name="_Multiple_Pierce County PL 5+7 Pierce Sch A_V4" xfId="1024" xr:uid="{00000000-0005-0000-0000-0000B6030000}"/>
    <cellStyle name="_Multiple_Pipeline Rollforward_HSG" xfId="1025" xr:uid="{00000000-0005-0000-0000-0000B7030000}"/>
    <cellStyle name="_Multiple_PL Rollforward Template" xfId="1026" xr:uid="{00000000-0005-0000-0000-0000B8030000}"/>
    <cellStyle name="_Multiple_PL Summ-Detail_2007" xfId="1027" xr:uid="{00000000-0005-0000-0000-0000B9030000}"/>
    <cellStyle name="_Multiple_Productivity Docs" xfId="1028" xr:uid="{00000000-0005-0000-0000-0000BA030000}"/>
    <cellStyle name="_Multiple_Revised Downside Case 25 July" xfId="1029" xr:uid="{00000000-0005-0000-0000-0000BB030000}"/>
    <cellStyle name="_Multiple_Risk Responsibility Matrix 8.13.04" xfId="1030" xr:uid="{00000000-0005-0000-0000-0000BC030000}"/>
    <cellStyle name="_Multiple_Screening Tool - CHA 12.18.05" xfId="1031" xr:uid="{00000000-0005-0000-0000-0000BD030000}"/>
    <cellStyle name="_Multiple_SCS 7+5 Capital FCST Template" xfId="1032" xr:uid="{00000000-0005-0000-0000-0000BE030000}"/>
    <cellStyle name="_Multiple_SKM Valuation - Consideration Analysis 02.24.05" xfId="1033" xr:uid="{00000000-0005-0000-0000-0000BF030000}"/>
    <cellStyle name="_Multiple_SLT Finance Slides_081807" xfId="1034" xr:uid="{00000000-0005-0000-0000-0000C0030000}"/>
    <cellStyle name="_Multiple_Status Update Fender 8.02.06" xfId="1035" xr:uid="{00000000-0005-0000-0000-0000C1030000}"/>
    <cellStyle name="_Multiple_Supplemental Schedules 1+11 FCST" xfId="1036" xr:uid="{00000000-0005-0000-0000-0000C2030000}"/>
    <cellStyle name="_Multiple_Supplemental Schedules UPDATE" xfId="1037" xr:uid="{00000000-0005-0000-0000-0000C3030000}"/>
    <cellStyle name="_Multiple_surbid4 cloture" xfId="1038" xr:uid="{00000000-0005-0000-0000-0000C4030000}"/>
    <cellStyle name="_Multiple_surbid4 cloture_1" xfId="1039" xr:uid="{00000000-0005-0000-0000-0000C5030000}"/>
    <cellStyle name="_Multiple_surbid4 cloture_1_noos 2001 results 11jul01" xfId="1040" xr:uid="{00000000-0005-0000-0000-0000C6030000}"/>
    <cellStyle name="_Multiple_tropicos5" xfId="1041" xr:uid="{00000000-0005-0000-0000-0000C7030000}"/>
    <cellStyle name="_Multiple_UBH Bi-Weekly 110107_10+2" xfId="1042" xr:uid="{00000000-0005-0000-0000-0000C8030000}"/>
    <cellStyle name="_Multiple_v4_Dealcomp_distribution" xfId="1043" xr:uid="{00000000-0005-0000-0000-0000C9030000}"/>
    <cellStyle name="_Multiple_valuation report_Sept10b" xfId="1044" xr:uid="{00000000-0005-0000-0000-0000CA030000}"/>
    <cellStyle name="_Multiple_voice1.xls Chart 1" xfId="1045" xr:uid="{00000000-0005-0000-0000-0000CB030000}"/>
    <cellStyle name="_Multiple_VSTA ODSY 11.17.03" xfId="1046" xr:uid="{00000000-0005-0000-0000-0000CC030000}"/>
    <cellStyle name="_Multiple_Wellness 2007 5+7 Forecast" xfId="1047" xr:uid="{00000000-0005-0000-0000-0000CD030000}"/>
    <cellStyle name="_Multiple_Worksheet in 2008 Business Plan Review Template_final" xfId="1048" xr:uid="{00000000-0005-0000-0000-0000CE030000}"/>
    <cellStyle name="_Multiple_Worksheet in Supplemental Presentation" xfId="1049" xr:uid="{00000000-0005-0000-0000-0000CF030000}"/>
    <cellStyle name="_MultipleSpace" xfId="1050" xr:uid="{00000000-0005-0000-0000-0000D0030000}"/>
    <cellStyle name="_MultipleSpace_~0577852" xfId="1051" xr:uid="{00000000-0005-0000-0000-0000D1030000}"/>
    <cellStyle name="_MultipleSpace_~4026969" xfId="1052" xr:uid="{00000000-0005-0000-0000-0000D2030000}"/>
    <cellStyle name="_MultipleSpace_0+12 Care Solutions WD7 1.10.08 v3 - to SCS" xfId="1053" xr:uid="{00000000-0005-0000-0000-0000D3030000}"/>
    <cellStyle name="_MultipleSpace_0+12 Forecast" xfId="1054" xr:uid="{00000000-0005-0000-0000-0000D4030000}"/>
    <cellStyle name="_MultipleSpace_0+12 HSG FINAL" xfId="1055" xr:uid="{00000000-0005-0000-0000-0000D5030000}"/>
    <cellStyle name="_MultipleSpace_10+2 Rollforward template" xfId="1056" xr:uid="{00000000-0005-0000-0000-0000D6030000}"/>
    <cellStyle name="_MultipleSpace_2004_2005 EBITDA Bridge" xfId="1057" xr:uid="{00000000-0005-0000-0000-0000D7030000}"/>
    <cellStyle name="_MultipleSpace_2004-7-8 v2 Segment Multiple Analysis" xfId="1058" xr:uid="{00000000-0005-0000-0000-0000D8030000}"/>
    <cellStyle name="_MultipleSpace_2007 3+9 - Supplemental Schedules" xfId="1059" xr:uid="{00000000-0005-0000-0000-0000D9030000}"/>
    <cellStyle name="_MultipleSpace_2007 3+9 Forecast - Disease Solutions V4" xfId="1060" xr:uid="{00000000-0005-0000-0000-0000DA030000}"/>
    <cellStyle name="_MultipleSpace_2007 3+9 Margins" xfId="1061" xr:uid="{00000000-0005-0000-0000-0000DB030000}"/>
    <cellStyle name="_MultipleSpace_2007 3+9 SUMMARY" xfId="1062" xr:uid="{00000000-0005-0000-0000-0000DC030000}"/>
    <cellStyle name="_MultipleSpace_2007 3+9 SUMMARY 04.14.07" xfId="1063" xr:uid="{00000000-0005-0000-0000-0000DD030000}"/>
    <cellStyle name="_MultipleSpace_2007 5+7 - Supplemental Schedules (v3)" xfId="1064" xr:uid="{00000000-0005-0000-0000-0000DE030000}"/>
    <cellStyle name="_MultipleSpace_2007 5+7 SUMMARY" xfId="1065" xr:uid="{00000000-0005-0000-0000-0000DF030000}"/>
    <cellStyle name="_MultipleSpace_2007 7+5 - Supplemental Schedules" xfId="1066" xr:uid="{00000000-0005-0000-0000-0000E0030000}"/>
    <cellStyle name="_MultipleSpace_2007 7+5 Revenue Rollforward (URN)" xfId="1067" xr:uid="{00000000-0005-0000-0000-0000E1030000}"/>
    <cellStyle name="_MultipleSpace_2007 9+3 Analysis_AP" xfId="1068" xr:uid="{00000000-0005-0000-0000-0000E2030000}"/>
    <cellStyle name="_MultipleSpace_2007 Budget - Supplemental Schedules" xfId="1069" xr:uid="{00000000-0005-0000-0000-0000E3030000}"/>
    <cellStyle name="_MultipleSpace_2007 Revenue Rollforward - HCDS - 10-18-07" xfId="1070" xr:uid="{00000000-0005-0000-0000-0000E4030000}"/>
    <cellStyle name="_MultipleSpace_2007 Revenue Rollforward - HCDS - 11-02-07" xfId="1071" xr:uid="{00000000-0005-0000-0000-0000E5030000}"/>
    <cellStyle name="_MultipleSpace_2007_2008_Growth_Slides_11_02" xfId="1072" xr:uid="{00000000-0005-0000-0000-0000E6030000}"/>
    <cellStyle name="_MultipleSpace_2008 @ 10+2 FCST" xfId="1073" xr:uid="{00000000-0005-0000-0000-0000E7030000}"/>
    <cellStyle name="_MultipleSpace_2008 7+5 Revenue Rollforward (URN)" xfId="1074" xr:uid="{00000000-0005-0000-0000-0000E8030000}"/>
    <cellStyle name="_MultipleSpace_2008 Bi weekly Template" xfId="1075" xr:uid="{00000000-0005-0000-0000-0000E9030000}"/>
    <cellStyle name="_MultipleSpace_2008 Bi-weekly SHS Best Est. &amp; Rev Rfwd 7-19-07" xfId="1076" xr:uid="{00000000-0005-0000-0000-0000EA030000}"/>
    <cellStyle name="_MultipleSpace_2008 Bi-weekly SHS Best Est. &amp; Rev Rfwd 7-26-07" xfId="1077" xr:uid="{00000000-0005-0000-0000-0000EB030000}"/>
    <cellStyle name="_MultipleSpace_2008 Bi-weekly SHS Best Est. Rev Rfwd 11-02-07" xfId="1078" xr:uid="{00000000-0005-0000-0000-0000EC030000}"/>
    <cellStyle name="_MultipleSpace_2008 Executive Summary" xfId="1079" xr:uid="{00000000-0005-0000-0000-0000ED030000}"/>
    <cellStyle name="_MultipleSpace_2008 HCDS Exec Summary" xfId="1080" xr:uid="{00000000-0005-0000-0000-0000EE030000}"/>
    <cellStyle name="_MultipleSpace_2008 Pipeline Rollforward_HSG" xfId="1081" xr:uid="{00000000-0005-0000-0000-0000EF030000}"/>
    <cellStyle name="_MultipleSpace_2008 Revenue Target 8-17-07 for Heather" xfId="1082" xr:uid="{00000000-0005-0000-0000-0000F0030000}"/>
    <cellStyle name="_MultipleSpace_2008 Summary Detail - Dawn and John P." xfId="1083" xr:uid="{00000000-0005-0000-0000-0000F1030000}"/>
    <cellStyle name="_MultipleSpace_2008 UBH Best Est  Roll 10+2 080131" xfId="1084" xr:uid="{00000000-0005-0000-0000-0000F2030000}"/>
    <cellStyle name="_MultipleSpace_2008 UPLOAD Template EXTERNAL (10+2)" xfId="1085" xr:uid="{00000000-0005-0000-0000-0000F3030000}"/>
    <cellStyle name="_MultipleSpace_2008-04 Power Point Load" xfId="1086" xr:uid="{00000000-0005-0000-0000-0000F4030000}"/>
    <cellStyle name="_MultipleSpace_2009 2+10 Fcst Template - Schedules A-D.xls;F.xls;H.xls;M-Q use this file" xfId="1087" xr:uid="{00000000-0005-0000-0000-0000F5030000}"/>
    <cellStyle name="_MultipleSpace_2009-02 Power Point Load" xfId="1088" xr:uid="{00000000-0005-0000-0000-0000F6030000}"/>
    <cellStyle name="_MultipleSpace_2010 2+10_GM FCST" xfId="1089" xr:uid="{00000000-0005-0000-0000-0000F7030000}"/>
    <cellStyle name="_MultipleSpace_3+9 known-gap highlevel v4" xfId="1090" xr:uid="{00000000-0005-0000-0000-0000F8030000}"/>
    <cellStyle name="_MultipleSpace_3+9 Revenue Forecasting tool - essbase based" xfId="1091" xr:uid="{00000000-0005-0000-0000-0000F9030000}"/>
    <cellStyle name="_MultipleSpace_5+7 Preview" xfId="1092" xr:uid="{00000000-0005-0000-0000-0000FA030000}"/>
    <cellStyle name="_MultipleSpace_560" xfId="1093" xr:uid="{00000000-0005-0000-0000-0000FB030000}"/>
    <cellStyle name="_MultipleSpace_7+5 Int-Ewd-Ext" xfId="1094" xr:uid="{00000000-0005-0000-0000-0000FC030000}"/>
    <cellStyle name="_MultipleSpace_7+5 Pipeline Rollforward (ACN)" xfId="1095" xr:uid="{00000000-0005-0000-0000-0000FD030000}"/>
    <cellStyle name="_MultipleSpace_7-19-07 SHS CEO Report Final Expanded View" xfId="1096" xr:uid="{00000000-0005-0000-0000-0000FE030000}"/>
    <cellStyle name="_MultipleSpace_9+3_Budget Forecast Timeline v2." xfId="1097" xr:uid="{00000000-0005-0000-0000-0000FF030000}"/>
    <cellStyle name="_MultipleSpace_A9" xfId="1098" xr:uid="{00000000-0005-0000-0000-000000040000}"/>
    <cellStyle name="_MultipleSpace_AGP_Screen 03.25.04" xfId="1099" xr:uid="{00000000-0005-0000-0000-000001040000}"/>
    <cellStyle name="_MultipleSpace_Bi weekly rollforward 11 1 07v2" xfId="1100" xr:uid="{00000000-0005-0000-0000-000002040000}"/>
    <cellStyle name="_MultipleSpace_Bi weekly rollforward 11 29 08 w DV updates" xfId="1101" xr:uid="{00000000-0005-0000-0000-000003040000}"/>
    <cellStyle name="_MultipleSpace_Bi weekly rollforward 12-13-07" xfId="1102" xr:uid="{00000000-0005-0000-0000-000004040000}"/>
    <cellStyle name="_MultipleSpace_Bi weekly rollforward 1-24-08" xfId="1103" xr:uid="{00000000-0005-0000-0000-000005040000}"/>
    <cellStyle name="_MultipleSpace_Bi weekly rollforward 1-9-08" xfId="1104" xr:uid="{00000000-0005-0000-0000-000006040000}"/>
    <cellStyle name="_MultipleSpace_Bi weekly rollforward 8.16.07 v1" xfId="1105" xr:uid="{00000000-0005-0000-0000-000007040000}"/>
    <cellStyle name="_MultipleSpace_Big Customer PL 8+4 Pierce Sch A_V1" xfId="1106" xr:uid="{00000000-0005-0000-0000-000008040000}"/>
    <cellStyle name="_MultipleSpace_Bi-weekly SHS Best Est. Rev Rfwd 7-05-07" xfId="1107" xr:uid="{00000000-0005-0000-0000-000009040000}"/>
    <cellStyle name="_MultipleSpace_Bi-weekly SHS Best Est. Rev Rfwd 7-26-07 Final" xfId="1108" xr:uid="{00000000-0005-0000-0000-00000A040000}"/>
    <cellStyle name="_MultipleSpace_Biweekly with Hansen model" xfId="1109" xr:uid="{00000000-0005-0000-0000-00000B040000}"/>
    <cellStyle name="_MultipleSpace_Book1" xfId="1110" xr:uid="{00000000-0005-0000-0000-00000C040000}"/>
    <cellStyle name="_MultipleSpace_Book2" xfId="1111" xr:uid="{00000000-0005-0000-0000-00000D040000}"/>
    <cellStyle name="_MultipleSpace_Bridge - 2008 Revenue Bud" xfId="1112" xr:uid="{00000000-0005-0000-0000-00000E040000}"/>
    <cellStyle name="_MultipleSpace_Bronco 2005 Guidance Summary 01.19.05" xfId="1113" xr:uid="{00000000-0005-0000-0000-00000F040000}"/>
    <cellStyle name="_MultipleSpace_Bronco Screen 10.20.04" xfId="1114" xr:uid="{00000000-0005-0000-0000-000010040000}"/>
    <cellStyle name="_MultipleSpace_Bronco Screen 7.19.04" xfId="1115" xr:uid="{00000000-0005-0000-0000-000011040000}"/>
    <cellStyle name="_MultipleSpace_Bronco Screen 8.21.04" xfId="1116" xr:uid="{00000000-0005-0000-0000-000012040000}"/>
    <cellStyle name="_MultipleSpace_Bronco Ten-Year DCF Model (CD) V2 9.1.04" xfId="1117" xr:uid="{00000000-0005-0000-0000-000013040000}"/>
    <cellStyle name="_MultipleSpace_CER (41270)" xfId="1118" xr:uid="{00000000-0005-0000-0000-000014040000}"/>
    <cellStyle name="_MultipleSpace_CHARTERHOUSE OPERATING MODEL- Revised July 25" xfId="1119" xr:uid="{00000000-0005-0000-0000-000015040000}"/>
    <cellStyle name="_MultipleSpace_Copy of Point BS Variance Analysis (BT Update) 12.16.05" xfId="1120" xr:uid="{00000000-0005-0000-0000-000016040000}"/>
    <cellStyle name="_MultipleSpace_Copy of Point BS Variance Analysis FINAL 12.19.05 v2" xfId="1121" xr:uid="{00000000-0005-0000-0000-000017040000}"/>
    <cellStyle name="_MultipleSpace_Cost Savings 5+7" xfId="1122" xr:uid="{00000000-0005-0000-0000-000018040000}"/>
    <cellStyle name="_MultipleSpace_CRO Public Comps - 4.25.05" xfId="1123" xr:uid="{00000000-0005-0000-0000-000019040000}"/>
    <cellStyle name="_MultipleSpace_csc" xfId="1124" xr:uid="{00000000-0005-0000-0000-00001A040000}"/>
    <cellStyle name="_MultipleSpace_DCF - 20 Year" xfId="1125" xr:uid="{00000000-0005-0000-0000-00001B040000}"/>
    <cellStyle name="_MultipleSpace_Dental 2008-2010 best estimate model 3+9 version 4-9-07" xfId="1126" xr:uid="{00000000-0005-0000-0000-00001C040000}"/>
    <cellStyle name="_MultipleSpace_Emp-Pay-PS 2006-2007-2008v4" xfId="1127" xr:uid="{00000000-0005-0000-0000-00001D040000}"/>
    <cellStyle name="_MultipleSpace_Essbase load Rev Mem COC by Channel &amp; Customer" xfId="1128" xr:uid="{00000000-0005-0000-0000-00001E040000}"/>
    <cellStyle name="_MultipleSpace_Essbase pull_HSG Consol_prod suite_revised for 7+5FC v2" xfId="1129" xr:uid="{00000000-0005-0000-0000-00001F040000}"/>
    <cellStyle name="_MultipleSpace_Est Stretch" xfId="1130" xr:uid="{00000000-0005-0000-0000-000020040000}"/>
    <cellStyle name="_MultipleSpace_Federal NOL" xfId="1131" xr:uid="{00000000-0005-0000-0000-000021040000}"/>
    <cellStyle name="_MultipleSpace_Financial Review 10.02.07" xfId="1132" xr:uid="{00000000-0005-0000-0000-000022040000}"/>
    <cellStyle name="_MultipleSpace_Financial Review 8.22.07" xfId="1133" xr:uid="{00000000-0005-0000-0000-000023040000}"/>
    <cellStyle name="_MultipleSpace_Financial Review 8.25.07" xfId="1134" xr:uid="{00000000-0005-0000-0000-000024040000}"/>
    <cellStyle name="_MultipleSpace_Financial Slides" xfId="1135" xr:uid="{00000000-0005-0000-0000-000025040000}"/>
    <cellStyle name="_MultipleSpace_First Health Group Detailed Screen 10.14.04" xfId="1136" xr:uid="{00000000-0005-0000-0000-000026040000}"/>
    <cellStyle name="_MultipleSpace_First Health Model_10_05_04" xfId="1137" xr:uid="{00000000-0005-0000-0000-000027040000}"/>
    <cellStyle name="_MultipleSpace_FTEs PS 5+7" xfId="1138" xr:uid="{00000000-0005-0000-0000-000028040000}"/>
    <cellStyle name="_MultipleSpace_Gap Analysis" xfId="1139" xr:uid="{00000000-0005-0000-0000-000029040000}"/>
    <cellStyle name="_MultipleSpace_GBS Bi_Weekly 02-06-08" xfId="1140" xr:uid="{00000000-0005-0000-0000-00002A040000}"/>
    <cellStyle name="_MultipleSpace_GIS_SCS Cost Control" xfId="1141" xr:uid="{00000000-0005-0000-0000-00002B040000}"/>
    <cellStyle name="_MultipleSpace_GM" xfId="1142" xr:uid="{00000000-0005-0000-0000-00002C040000}"/>
    <cellStyle name="_MultipleSpace_HCDS Exec Summary_v2" xfId="1143" xr:uid="{00000000-0005-0000-0000-00002D040000}"/>
    <cellStyle name="_MultipleSpace_HCDS FTE 5+7 by month" xfId="1144" xr:uid="{00000000-0005-0000-0000-00002E040000}"/>
    <cellStyle name="_MultipleSpace_HCDS Revenue Rollforward (HCDS)" xfId="1145" xr:uid="{00000000-0005-0000-0000-00002F040000}"/>
    <cellStyle name="_MultipleSpace_HD Comps" xfId="1146" xr:uid="{00000000-0005-0000-0000-000030040000}"/>
    <cellStyle name="_MultipleSpace_Health Care Information Systems Comparable Valuation 4.22.05" xfId="1147" xr:uid="{00000000-0005-0000-0000-000031040000}"/>
    <cellStyle name="_MultipleSpace_Health Dialog Private Screen 12.13.04" xfId="1148" xr:uid="{00000000-0005-0000-0000-000032040000}"/>
    <cellStyle name="_MultipleSpace_HNT Screen 04.20.05" xfId="1149" xr:uid="{00000000-0005-0000-0000-000033040000}"/>
    <cellStyle name="_MultipleSpace_HNT Screen 5.7.04" xfId="1150" xr:uid="{00000000-0005-0000-0000-000034040000}"/>
    <cellStyle name="_MultipleSpace_HNT Screen 6.16.04" xfId="1151" xr:uid="{00000000-0005-0000-0000-000035040000}"/>
    <cellStyle name="_MultipleSpace_HSG 2008 Budget Bridge - KLD3" xfId="1152" xr:uid="{00000000-0005-0000-0000-000036040000}"/>
    <cellStyle name="_MultipleSpace_HSG quarterly" xfId="1153" xr:uid="{00000000-0005-0000-0000-000037040000}"/>
    <cellStyle name="_MultipleSpace_Int-Ext-EWD - GBS V2" xfId="1154" xr:uid="{00000000-0005-0000-0000-000038040000}"/>
    <cellStyle name="_MultipleSpace_John Way New and Improved GM Analysis_2009@ 2+10" xfId="1155" xr:uid="{00000000-0005-0000-0000-000039040000}"/>
    <cellStyle name="_MultipleSpace_Known Rev - Gap Rept 20071102" xfId="1156" xr:uid="{00000000-0005-0000-0000-00003A040000}"/>
    <cellStyle name="_MultipleSpace_lbo_short_form" xfId="1157" xr:uid="{00000000-0005-0000-0000-00003B040000}"/>
    <cellStyle name="_MultipleSpace_Life Science Tools Deal Comp_06_30_03" xfId="1158" xr:uid="{00000000-0005-0000-0000-00003C040000}"/>
    <cellStyle name="_MultipleSpace_Magellan Screen 03.08.05" xfId="1159" xr:uid="{00000000-0005-0000-0000-00003D040000}"/>
    <cellStyle name="_MultipleSpace_Magellan Screen 12.20.04" xfId="1160" xr:uid="{00000000-0005-0000-0000-00003E040000}"/>
    <cellStyle name="_MultipleSpace_Magellan Screen 12.21.04 KJR" xfId="1161" xr:uid="{00000000-0005-0000-0000-00003F040000}"/>
    <cellStyle name="_MultipleSpace_May 2007 Product Reporting - HCDS" xfId="1162" xr:uid="{00000000-0005-0000-0000-000040040000}"/>
    <cellStyle name="_MultipleSpace_McKesson Screen 1.07.05" xfId="1163" xr:uid="{00000000-0005-0000-0000-000041040000}"/>
    <cellStyle name="_MultipleSpace_McKesson Screen 1.31.05" xfId="1164" xr:uid="{00000000-0005-0000-0000-000042040000}"/>
    <cellStyle name="_MultipleSpace_McKesson Screen 4.20.05" xfId="1165" xr:uid="{00000000-0005-0000-0000-000043040000}"/>
    <cellStyle name="_MultipleSpace_Medicaid" xfId="1166" xr:uid="{00000000-0005-0000-0000-000044040000}"/>
    <cellStyle name="_MultipleSpace_Medicaid Comps" xfId="1167" xr:uid="{00000000-0005-0000-0000-000045040000}"/>
    <cellStyle name="_MultipleSpace_Membership" xfId="1168" xr:uid="{00000000-0005-0000-0000-000046040000}"/>
    <cellStyle name="_MultipleSpace_Membership Analysis 12.13.04" xfId="1169" xr:uid="{00000000-0005-0000-0000-000047040000}"/>
    <cellStyle name="_MultipleSpace_model for lehman 19jul02" xfId="1170" xr:uid="{00000000-0005-0000-0000-000048040000}"/>
    <cellStyle name="_MultipleSpace_New Mexico Tax Issue 02.15.05" xfId="1171" xr:uid="{00000000-0005-0000-0000-000049040000}"/>
    <cellStyle name="_MultipleSpace_NOL Benefit" xfId="1172" xr:uid="{00000000-0005-0000-0000-00004A040000}"/>
    <cellStyle name="_MultipleSpace_noos 2001 results 11jul01" xfId="1173" xr:uid="{00000000-0005-0000-0000-00004B040000}"/>
    <cellStyle name="_MultipleSpace_noos 2001 results 11jul01_Report 3" xfId="1174" xr:uid="{00000000-0005-0000-0000-00004C040000}"/>
    <cellStyle name="_MultipleSpace_noos 2001 results 11jul01_Sheet2" xfId="1175" xr:uid="{00000000-0005-0000-0000-00004D040000}"/>
    <cellStyle name="_MultipleSpace_noos 2001 results 11jul01_Sheet3" xfId="1176" xr:uid="{00000000-0005-0000-0000-00004E040000}"/>
    <cellStyle name="_MultipleSpace_OptumHealth ACR Targets_110607v2" xfId="1177" xr:uid="{00000000-0005-0000-0000-00004F040000}"/>
    <cellStyle name="_MultipleSpace_Ovations 2+10 Impacts_03.27.08" xfId="1178" xr:uid="{00000000-0005-0000-0000-000050040000}"/>
    <cellStyle name="_MultipleSpace_Ovations Program Template" xfId="1179" xr:uid="{00000000-0005-0000-0000-000051040000}"/>
    <cellStyle name="_MultipleSpace_P&amp;L Sched" xfId="1180" xr:uid="{00000000-0005-0000-0000-000052040000}"/>
    <cellStyle name="_MultipleSpace_PacifiCare Health Systems Screening Analysis 02.04.05" xfId="1181" xr:uid="{00000000-0005-0000-0000-000053040000}"/>
    <cellStyle name="_MultipleSpace_PacifiCare Health Systems Screening Analysis 11.22.04" xfId="1182" xr:uid="{00000000-0005-0000-0000-000054040000}"/>
    <cellStyle name="_MultipleSpace_Page 11 - Operating Costs" xfId="1183" xr:uid="{00000000-0005-0000-0000-000055040000}"/>
    <cellStyle name="_MultipleSpace_PHS P&amp;L Membership and Multiple Comparison 11.22.04" xfId="1184" xr:uid="{00000000-0005-0000-0000-000056040000}"/>
    <cellStyle name="_MultipleSpace_pi5" xfId="1185" xr:uid="{00000000-0005-0000-0000-000057040000}"/>
    <cellStyle name="_MultipleSpace_pi5_Report 3" xfId="1186" xr:uid="{00000000-0005-0000-0000-000058040000}"/>
    <cellStyle name="_MultipleSpace_pi5_Sheet2" xfId="1187" xr:uid="{00000000-0005-0000-0000-000059040000}"/>
    <cellStyle name="_MultipleSpace_pi5_Sheet3" xfId="1188" xr:uid="{00000000-0005-0000-0000-00005A040000}"/>
    <cellStyle name="_MultipleSpace_Pierce County 2+10 revenue forecast SFO" xfId="1189" xr:uid="{00000000-0005-0000-0000-00005B040000}"/>
    <cellStyle name="_MultipleSpace_Pierce County PL 5+7 Pierce Sch A_V4" xfId="1190" xr:uid="{00000000-0005-0000-0000-00005C040000}"/>
    <cellStyle name="_MultipleSpace_Pipeline Rollforward_HSG" xfId="1191" xr:uid="{00000000-0005-0000-0000-00005D040000}"/>
    <cellStyle name="_MultipleSpace_PL Rollforward Template" xfId="1192" xr:uid="{00000000-0005-0000-0000-00005E040000}"/>
    <cellStyle name="_MultipleSpace_PL Summ-Detail_2007" xfId="1193" xr:uid="{00000000-0005-0000-0000-00005F040000}"/>
    <cellStyle name="_MultipleSpace_Productivity Docs" xfId="1194" xr:uid="{00000000-0005-0000-0000-000060040000}"/>
    <cellStyle name="_MultipleSpace_Public Comps 10.27.04 (Updates)" xfId="1195" xr:uid="{00000000-0005-0000-0000-000061040000}"/>
    <cellStyle name="_MultipleSpace_Public Comps 11.11.04.2005 Versionxls" xfId="1196" xr:uid="{00000000-0005-0000-0000-000062040000}"/>
    <cellStyle name="_MultipleSpace_Public Comps 4.2.04" xfId="1197" xr:uid="{00000000-0005-0000-0000-000063040000}"/>
    <cellStyle name="_MultipleSpace_Revised Downside Case 25 July" xfId="1198" xr:uid="{00000000-0005-0000-0000-000064040000}"/>
    <cellStyle name="_MultipleSpace_Risk Responsibility Matrix 8.13.04" xfId="1199" xr:uid="{00000000-0005-0000-0000-000065040000}"/>
    <cellStyle name="_MultipleSpace_Screening Tool - CHA 12.18.05" xfId="1200" xr:uid="{00000000-0005-0000-0000-000066040000}"/>
    <cellStyle name="_MultipleSpace_SCS 7+5 Capital FCST Template" xfId="1201" xr:uid="{00000000-0005-0000-0000-000067040000}"/>
    <cellStyle name="_MultipleSpace_SKM Valuation - Consideration Analysis 02.24.05" xfId="1202" xr:uid="{00000000-0005-0000-0000-000068040000}"/>
    <cellStyle name="_MultipleSpace_SLT Finance Slides_081807" xfId="1203" xr:uid="{00000000-0005-0000-0000-000069040000}"/>
    <cellStyle name="_MultipleSpace_Status Update Fender 8.02.06" xfId="1204" xr:uid="{00000000-0005-0000-0000-00006A040000}"/>
    <cellStyle name="_MultipleSpace_Supplemental Schedules 1+11 FCST" xfId="1205" xr:uid="{00000000-0005-0000-0000-00006B040000}"/>
    <cellStyle name="_MultipleSpace_Supplemental Schedules UPDATE" xfId="1206" xr:uid="{00000000-0005-0000-0000-00006C040000}"/>
    <cellStyle name="_MultipleSpace_surbid4 cloture" xfId="1207" xr:uid="{00000000-0005-0000-0000-00006D040000}"/>
    <cellStyle name="_MultipleSpace_surbid4 cloture_1" xfId="1208" xr:uid="{00000000-0005-0000-0000-00006E040000}"/>
    <cellStyle name="_MultipleSpace_surbid4 cloture_1_noos 2001 results 11jul01" xfId="1209" xr:uid="{00000000-0005-0000-0000-00006F040000}"/>
    <cellStyle name="_MultipleSpace_tropicos5" xfId="1210" xr:uid="{00000000-0005-0000-0000-000070040000}"/>
    <cellStyle name="_MultipleSpace_Tsunami Comps 11.23.04 v2" xfId="1211" xr:uid="{00000000-0005-0000-0000-000071040000}"/>
    <cellStyle name="_MultipleSpace_Tsunami Comps2" xfId="1212" xr:uid="{00000000-0005-0000-0000-000072040000}"/>
    <cellStyle name="_MultipleSpace_TZIX Screen 05.07.04" xfId="1213" xr:uid="{00000000-0005-0000-0000-000073040000}"/>
    <cellStyle name="_MultipleSpace_UBH Bi-Weekly 110107_10+2" xfId="1214" xr:uid="{00000000-0005-0000-0000-000074040000}"/>
    <cellStyle name="_MultipleSpace_v4_Dealcomp_distribution" xfId="1215" xr:uid="{00000000-0005-0000-0000-000075040000}"/>
    <cellStyle name="_MultipleSpace_voice1.xls Chart 1" xfId="1216" xr:uid="{00000000-0005-0000-0000-000076040000}"/>
    <cellStyle name="_MultipleSpace_VSTA ODSY 11.17.03" xfId="1217" xr:uid="{00000000-0005-0000-0000-000077040000}"/>
    <cellStyle name="_MultipleSpace_Walgreen Co Screen 03.14.05" xfId="1218" xr:uid="{00000000-0005-0000-0000-000078040000}"/>
    <cellStyle name="_MultipleSpace_WebMD Screen 01.08.05" xfId="1219" xr:uid="{00000000-0005-0000-0000-000079040000}"/>
    <cellStyle name="_MultipleSpace_WebMD Screen 01.10.05" xfId="1220" xr:uid="{00000000-0005-0000-0000-00007A040000}"/>
    <cellStyle name="_MultipleSpace_Wellness 2007 5+7 Forecast" xfId="1221" xr:uid="{00000000-0005-0000-0000-00007B040000}"/>
    <cellStyle name="_MultipleSpace_Worksheet in 2008 Business Plan Review Template_final" xfId="1222" xr:uid="{00000000-0005-0000-0000-00007C040000}"/>
    <cellStyle name="_MultipleSpace_Worksheet in Supplemental Presentation" xfId="1223" xr:uid="{00000000-0005-0000-0000-00007D040000}"/>
    <cellStyle name="_New OU Structure - Behavioral" xfId="1224" xr:uid="{00000000-0005-0000-0000-00007E040000}"/>
    <cellStyle name="_New OU Structure - Behavioral_Report 3" xfId="1225" xr:uid="{00000000-0005-0000-0000-00007F040000}"/>
    <cellStyle name="_New OU Structure - Behavioral_Sheet2" xfId="1226" xr:uid="{00000000-0005-0000-0000-000080040000}"/>
    <cellStyle name="_New OU Structure - Behavioral_Sheet3" xfId="1227" xr:uid="{00000000-0005-0000-0000-000081040000}"/>
    <cellStyle name="_Operating Model 3rd round - Version 14 - CSFB and Lehman" xfId="1228" xr:uid="{00000000-0005-0000-0000-000082040000}"/>
    <cellStyle name="_Operating Model 3rd round - Version 14 - CSFB and Lehman_Bi weekly rollforward 11 29 08 w DV updates" xfId="1229" xr:uid="{00000000-0005-0000-0000-000083040000}"/>
    <cellStyle name="_Operating Model 3rd round - Version 14 - CSFB and Lehman_Bi weekly rollforward 11 29 08 w DV updates_Report 3" xfId="1230" xr:uid="{00000000-0005-0000-0000-000084040000}"/>
    <cellStyle name="_Operating Model 3rd round - Version 14 - CSFB and Lehman_Bi weekly rollforward 11 29 08 w DV updates_Sheet2" xfId="1231" xr:uid="{00000000-0005-0000-0000-000085040000}"/>
    <cellStyle name="_Operating Model 3rd round - Version 14 - CSFB and Lehman_Bi weekly rollforward 11 29 08 w DV updates_Sheet3" xfId="1232" xr:uid="{00000000-0005-0000-0000-000086040000}"/>
    <cellStyle name="_Operating Model 3rd round - Version 14 - CSFB and Lehman_Bi weekly rollforward 12-13-07" xfId="1233" xr:uid="{00000000-0005-0000-0000-000087040000}"/>
    <cellStyle name="_Operating Model 3rd round - Version 14 - CSFB and Lehman_Bi weekly rollforward 12-13-07_Report 3" xfId="1234" xr:uid="{00000000-0005-0000-0000-000088040000}"/>
    <cellStyle name="_Operating Model 3rd round - Version 14 - CSFB and Lehman_Bi weekly rollforward 12-13-07_Sheet2" xfId="1235" xr:uid="{00000000-0005-0000-0000-000089040000}"/>
    <cellStyle name="_Operating Model 3rd round - Version 14 - CSFB and Lehman_Bi weekly rollforward 12-13-07_Sheet3" xfId="1236" xr:uid="{00000000-0005-0000-0000-00008A040000}"/>
    <cellStyle name="_Operating Model 3rd round - Version 14 - CSFB and Lehman_Bi weekly rollforward 1-24-08" xfId="1237" xr:uid="{00000000-0005-0000-0000-00008B040000}"/>
    <cellStyle name="_Operating Model 3rd round - Version 14 - CSFB and Lehman_Bi weekly rollforward 1-24-08_Report 3" xfId="1238" xr:uid="{00000000-0005-0000-0000-00008C040000}"/>
    <cellStyle name="_Operating Model 3rd round - Version 14 - CSFB and Lehman_Bi weekly rollforward 1-24-08_Sheet2" xfId="1239" xr:uid="{00000000-0005-0000-0000-00008D040000}"/>
    <cellStyle name="_Operating Model 3rd round - Version 14 - CSFB and Lehman_Bi weekly rollforward 1-24-08_Sheet3" xfId="1240" xr:uid="{00000000-0005-0000-0000-00008E040000}"/>
    <cellStyle name="_Operating Model 3rd round - Version 14 - CSFB and Lehman_Bi weekly rollforward 1-9-08" xfId="1241" xr:uid="{00000000-0005-0000-0000-00008F040000}"/>
    <cellStyle name="_Operating Model 3rd round - Version 14 - CSFB and Lehman_Bi weekly rollforward 1-9-08_Report 3" xfId="1242" xr:uid="{00000000-0005-0000-0000-000090040000}"/>
    <cellStyle name="_Operating Model 3rd round - Version 14 - CSFB and Lehman_Bi weekly rollforward 1-9-08_Sheet2" xfId="1243" xr:uid="{00000000-0005-0000-0000-000091040000}"/>
    <cellStyle name="_Operating Model 3rd round - Version 14 - CSFB and Lehman_Bi weekly rollforward 1-9-08_Sheet3" xfId="1244" xr:uid="{00000000-0005-0000-0000-000092040000}"/>
    <cellStyle name="_Operating Model 3rd round - Version 14 - CSFB and Lehman_OptumHealth ACR Targets_110607v2" xfId="1245" xr:uid="{00000000-0005-0000-0000-000093040000}"/>
    <cellStyle name="_Operating Model 3rd round - Version 14 - CSFB and Lehman_OptumHealth ACR Targets_110607v2_Report 3" xfId="1246" xr:uid="{00000000-0005-0000-0000-000094040000}"/>
    <cellStyle name="_Operating Model 3rd round - Version 14 - CSFB and Lehman_OptumHealth ACR Targets_110607v2_Sheet2" xfId="1247" xr:uid="{00000000-0005-0000-0000-000095040000}"/>
    <cellStyle name="_Operating Model 3rd round - Version 14 - CSFB and Lehman_OptumHealth ACR Targets_110607v2_Sheet3" xfId="1248" xr:uid="{00000000-0005-0000-0000-000096040000}"/>
    <cellStyle name="_Operating Model 3rd round - Version 14 - CSFB and Lehman_Report 3" xfId="1249" xr:uid="{00000000-0005-0000-0000-000097040000}"/>
    <cellStyle name="_Operating Model 3rd round - Version 14 - CSFB and Lehman_Sheet2" xfId="1250" xr:uid="{00000000-0005-0000-0000-000098040000}"/>
    <cellStyle name="_Operating Model 3rd round - Version 14 - CSFB and Lehman_Sheet3" xfId="1251" xr:uid="{00000000-0005-0000-0000-000099040000}"/>
    <cellStyle name="_OptumHealth 2+10 Forecast Template (sent) revised" xfId="1252" xr:uid="{00000000-0005-0000-0000-00009A040000}"/>
    <cellStyle name="_OptumHealth 2+10 Forecast Template (sent) revised_Report 3" xfId="1253" xr:uid="{00000000-0005-0000-0000-00009B040000}"/>
    <cellStyle name="_OptumHealth 2+10 Forecast Template (sent) revised_Sheet2" xfId="1254" xr:uid="{00000000-0005-0000-0000-00009C040000}"/>
    <cellStyle name="_OptumHealth 2+10 Forecast Template (sent) revised_Sheet3" xfId="1255" xr:uid="{00000000-0005-0000-0000-00009D040000}"/>
    <cellStyle name="_Percent" xfId="1256" xr:uid="{00000000-0005-0000-0000-00009E040000}"/>
    <cellStyle name="_Percent modified" xfId="1257" xr:uid="{00000000-0005-0000-0000-00009F040000}"/>
    <cellStyle name="_Percent modified underline" xfId="1258" xr:uid="{00000000-0005-0000-0000-0000A0040000}"/>
    <cellStyle name="_Percent modified underline_Bi weekly rollforward 11 29 08 w DV updates" xfId="1259" xr:uid="{00000000-0005-0000-0000-0000A1040000}"/>
    <cellStyle name="_Percent modified underline_Bi weekly rollforward 12-13-07" xfId="1260" xr:uid="{00000000-0005-0000-0000-0000A2040000}"/>
    <cellStyle name="_Percent modified underline_Bi weekly rollforward 1-24-08" xfId="1261" xr:uid="{00000000-0005-0000-0000-0000A3040000}"/>
    <cellStyle name="_Percent modified underline_Bi weekly rollforward 1-9-08" xfId="1262" xr:uid="{00000000-0005-0000-0000-0000A4040000}"/>
    <cellStyle name="_Percent modified underline_OptumHealth ACR Targets_110607v2" xfId="1263" xr:uid="{00000000-0005-0000-0000-0000A5040000}"/>
    <cellStyle name="_Percent_~0577852" xfId="1264" xr:uid="{00000000-0005-0000-0000-0000A6040000}"/>
    <cellStyle name="_Percent_~4026969" xfId="1265" xr:uid="{00000000-0005-0000-0000-0000A7040000}"/>
    <cellStyle name="_Percent_0+12 Care Solutions WD7 1.10.08 v3 - to SCS" xfId="1266" xr:uid="{00000000-0005-0000-0000-0000A8040000}"/>
    <cellStyle name="_Percent_0+12 Forecast" xfId="1267" xr:uid="{00000000-0005-0000-0000-0000A9040000}"/>
    <cellStyle name="_Percent_0+12 HSG FINAL" xfId="1268" xr:uid="{00000000-0005-0000-0000-0000AA040000}"/>
    <cellStyle name="_Percent_10+2 Rollforward template" xfId="1269" xr:uid="{00000000-0005-0000-0000-0000AB040000}"/>
    <cellStyle name="_Percent_2004_2005 EBITDA Bridge" xfId="1270" xr:uid="{00000000-0005-0000-0000-0000AC040000}"/>
    <cellStyle name="_Percent_2004-7-8 v2 Segment Multiple Analysis" xfId="1271" xr:uid="{00000000-0005-0000-0000-0000AD040000}"/>
    <cellStyle name="_Percent_2007 3+9 - Supplemental Schedules" xfId="1272" xr:uid="{00000000-0005-0000-0000-0000AE040000}"/>
    <cellStyle name="_Percent_2007 3+9 Forecast - Disease Solutions V4" xfId="1273" xr:uid="{00000000-0005-0000-0000-0000AF040000}"/>
    <cellStyle name="_Percent_2007 3+9 Margins" xfId="1274" xr:uid="{00000000-0005-0000-0000-0000B0040000}"/>
    <cellStyle name="_Percent_2007 3+9 SUMMARY" xfId="1275" xr:uid="{00000000-0005-0000-0000-0000B1040000}"/>
    <cellStyle name="_Percent_2007 3+9 SUMMARY 04.14.07" xfId="1276" xr:uid="{00000000-0005-0000-0000-0000B2040000}"/>
    <cellStyle name="_Percent_2007 5+7 - Supplemental Schedules (v3)" xfId="1277" xr:uid="{00000000-0005-0000-0000-0000B3040000}"/>
    <cellStyle name="_Percent_2007 5+7 SUMMARY" xfId="1278" xr:uid="{00000000-0005-0000-0000-0000B4040000}"/>
    <cellStyle name="_Percent_2007 7+5 - Supplemental Schedules" xfId="1279" xr:uid="{00000000-0005-0000-0000-0000B5040000}"/>
    <cellStyle name="_Percent_2007 7+5 Revenue Rollforward (URN)" xfId="1280" xr:uid="{00000000-0005-0000-0000-0000B6040000}"/>
    <cellStyle name="_Percent_2007 9+3 Analysis_AP" xfId="1281" xr:uid="{00000000-0005-0000-0000-0000B7040000}"/>
    <cellStyle name="_Percent_2007 Budget - Supplemental Schedules" xfId="1282" xr:uid="{00000000-0005-0000-0000-0000B8040000}"/>
    <cellStyle name="_Percent_2007 Revenue Rollforward - HCDS - 10-18-07" xfId="1283" xr:uid="{00000000-0005-0000-0000-0000B9040000}"/>
    <cellStyle name="_Percent_2007 Revenue Rollforward - HCDS - 11-02-07" xfId="1284" xr:uid="{00000000-0005-0000-0000-0000BA040000}"/>
    <cellStyle name="_Percent_2007_2008_Growth_Slides_11_02" xfId="1285" xr:uid="{00000000-0005-0000-0000-0000BB040000}"/>
    <cellStyle name="_Percent_2008 @ 10+2 FCST" xfId="1286" xr:uid="{00000000-0005-0000-0000-0000BC040000}"/>
    <cellStyle name="_Percent_2008 7+5 Revenue Rollforward (URN)" xfId="1287" xr:uid="{00000000-0005-0000-0000-0000BD040000}"/>
    <cellStyle name="_Percent_2008 Bi weekly Template" xfId="1288" xr:uid="{00000000-0005-0000-0000-0000BE040000}"/>
    <cellStyle name="_Percent_2008 Bi-weekly SHS Best Est. &amp; Rev Rfwd 7-19-07" xfId="1289" xr:uid="{00000000-0005-0000-0000-0000BF040000}"/>
    <cellStyle name="_Percent_2008 Bi-weekly SHS Best Est. &amp; Rev Rfwd 7-26-07" xfId="1290" xr:uid="{00000000-0005-0000-0000-0000C0040000}"/>
    <cellStyle name="_Percent_2008 Bi-weekly SHS Best Est. Rev Rfwd 11-02-07" xfId="1291" xr:uid="{00000000-0005-0000-0000-0000C1040000}"/>
    <cellStyle name="_Percent_2008 Executive Summary" xfId="1292" xr:uid="{00000000-0005-0000-0000-0000C2040000}"/>
    <cellStyle name="_Percent_2008 HCDS Exec Summary" xfId="1293" xr:uid="{00000000-0005-0000-0000-0000C3040000}"/>
    <cellStyle name="_Percent_2008 Pipeline Rollforward_HSG" xfId="1294" xr:uid="{00000000-0005-0000-0000-0000C4040000}"/>
    <cellStyle name="_Percent_2008 Revenue Target 8-17-07 for Heather" xfId="1295" xr:uid="{00000000-0005-0000-0000-0000C5040000}"/>
    <cellStyle name="_Percent_2008 Summary Detail - Dawn and John P." xfId="1296" xr:uid="{00000000-0005-0000-0000-0000C6040000}"/>
    <cellStyle name="_Percent_2008 UBH Best Est  Roll 10+2 080131" xfId="1297" xr:uid="{00000000-0005-0000-0000-0000C7040000}"/>
    <cellStyle name="_Percent_2008 UPLOAD Template EXTERNAL (10+2)" xfId="1298" xr:uid="{00000000-0005-0000-0000-0000C8040000}"/>
    <cellStyle name="_Percent_2008-04 Power Point Load" xfId="1299" xr:uid="{00000000-0005-0000-0000-0000C9040000}"/>
    <cellStyle name="_Percent_2009 2+10 Fcst Template - Schedules A-D.xls;F.xls;H.xls;M-Q use this file" xfId="1300" xr:uid="{00000000-0005-0000-0000-0000CA040000}"/>
    <cellStyle name="_Percent_2009-02 Power Point Load" xfId="1301" xr:uid="{00000000-0005-0000-0000-0000CB040000}"/>
    <cellStyle name="_Percent_2010 2+10_GM FCST" xfId="1302" xr:uid="{00000000-0005-0000-0000-0000CC040000}"/>
    <cellStyle name="_Percent_3+9 known-gap highlevel v4" xfId="1303" xr:uid="{00000000-0005-0000-0000-0000CD040000}"/>
    <cellStyle name="_Percent_3+9 Revenue Forecasting tool - essbase based" xfId="1304" xr:uid="{00000000-0005-0000-0000-0000CE040000}"/>
    <cellStyle name="_Percent_5+7 Preview" xfId="1305" xr:uid="{00000000-0005-0000-0000-0000CF040000}"/>
    <cellStyle name="_Percent_560" xfId="1306" xr:uid="{00000000-0005-0000-0000-0000D0040000}"/>
    <cellStyle name="_Percent_7+5 Int-Ewd-Ext" xfId="1307" xr:uid="{00000000-0005-0000-0000-0000D1040000}"/>
    <cellStyle name="_Percent_7+5 Pipeline Rollforward (ACN)" xfId="1308" xr:uid="{00000000-0005-0000-0000-0000D2040000}"/>
    <cellStyle name="_Percent_7-19-07 SHS CEO Report Final Expanded View" xfId="1309" xr:uid="{00000000-0005-0000-0000-0000D3040000}"/>
    <cellStyle name="_Percent_9+3_Budget Forecast Timeline v2." xfId="1310" xr:uid="{00000000-0005-0000-0000-0000D4040000}"/>
    <cellStyle name="_Percent_A9" xfId="1311" xr:uid="{00000000-0005-0000-0000-0000D5040000}"/>
    <cellStyle name="_Percent_AGP_Screen 03.25.04" xfId="1312" xr:uid="{00000000-0005-0000-0000-0000D6040000}"/>
    <cellStyle name="_Percent_Bi weekly rollforward 11 1 07v2" xfId="1313" xr:uid="{00000000-0005-0000-0000-0000D7040000}"/>
    <cellStyle name="_Percent_Bi weekly rollforward 11 29 08 w DV updates" xfId="1314" xr:uid="{00000000-0005-0000-0000-0000D8040000}"/>
    <cellStyle name="_Percent_Bi weekly rollforward 12-13-07" xfId="1315" xr:uid="{00000000-0005-0000-0000-0000D9040000}"/>
    <cellStyle name="_Percent_Bi weekly rollforward 1-24-08" xfId="1316" xr:uid="{00000000-0005-0000-0000-0000DA040000}"/>
    <cellStyle name="_Percent_Bi weekly rollforward 1-9-08" xfId="1317" xr:uid="{00000000-0005-0000-0000-0000DB040000}"/>
    <cellStyle name="_Percent_Bi weekly rollforward 8.16.07 v1" xfId="1318" xr:uid="{00000000-0005-0000-0000-0000DC040000}"/>
    <cellStyle name="_Percent_Big Customer PL 8+4 Pierce Sch A_V1" xfId="1319" xr:uid="{00000000-0005-0000-0000-0000DD040000}"/>
    <cellStyle name="_Percent_Bi-weekly SHS Best Est. Rev Rfwd 7-05-07" xfId="1320" xr:uid="{00000000-0005-0000-0000-0000DE040000}"/>
    <cellStyle name="_Percent_Bi-weekly SHS Best Est. Rev Rfwd 7-26-07 Final" xfId="1321" xr:uid="{00000000-0005-0000-0000-0000DF040000}"/>
    <cellStyle name="_Percent_Biweekly with Hansen model" xfId="1322" xr:uid="{00000000-0005-0000-0000-0000E0040000}"/>
    <cellStyle name="_Percent_Book1" xfId="1323" xr:uid="{00000000-0005-0000-0000-0000E1040000}"/>
    <cellStyle name="_Percent_Book2" xfId="1324" xr:uid="{00000000-0005-0000-0000-0000E2040000}"/>
    <cellStyle name="_Percent_Bridge - 2008 Revenue Bud" xfId="1325" xr:uid="{00000000-0005-0000-0000-0000E3040000}"/>
    <cellStyle name="_Percent_Bronco 2005 Guidance Summary 01.19.05" xfId="1326" xr:uid="{00000000-0005-0000-0000-0000E4040000}"/>
    <cellStyle name="_Percent_Bronco Screen 10.20.04" xfId="1327" xr:uid="{00000000-0005-0000-0000-0000E5040000}"/>
    <cellStyle name="_Percent_Bronco Screen 7.19.04" xfId="1328" xr:uid="{00000000-0005-0000-0000-0000E6040000}"/>
    <cellStyle name="_Percent_Bronco Screen 8.21.04" xfId="1329" xr:uid="{00000000-0005-0000-0000-0000E7040000}"/>
    <cellStyle name="_Percent_Bronco Ten-Year DCF Model (CD) V2 9.1.04" xfId="1330" xr:uid="{00000000-0005-0000-0000-0000E8040000}"/>
    <cellStyle name="_Percent_CER (41270)" xfId="1331" xr:uid="{00000000-0005-0000-0000-0000E9040000}"/>
    <cellStyle name="_Percent_CHARTERHOUSE OPERATING MODEL- Revised July 25" xfId="1332" xr:uid="{00000000-0005-0000-0000-0000EA040000}"/>
    <cellStyle name="_Percent_Copy of Point BS Variance Analysis (BT Update) 12.16.05" xfId="1333" xr:uid="{00000000-0005-0000-0000-0000EB040000}"/>
    <cellStyle name="_Percent_Copy of Point BS Variance Analysis FINAL 12.19.05 v2" xfId="1334" xr:uid="{00000000-0005-0000-0000-0000EC040000}"/>
    <cellStyle name="_Percent_Cost Savings 5+7" xfId="1335" xr:uid="{00000000-0005-0000-0000-0000ED040000}"/>
    <cellStyle name="_Percent_CRO Public Comps - 4.25.05" xfId="1336" xr:uid="{00000000-0005-0000-0000-0000EE040000}"/>
    <cellStyle name="_Percent_DCF - 20 Year" xfId="1337" xr:uid="{00000000-0005-0000-0000-0000EF040000}"/>
    <cellStyle name="_Percent_Dental 2008-2010 best estimate model 3+9 version 4-9-07" xfId="1338" xr:uid="{00000000-0005-0000-0000-0000F0040000}"/>
    <cellStyle name="_Percent_Emp-Pay-PS 2006-2007-2008v4" xfId="1339" xr:uid="{00000000-0005-0000-0000-0000F1040000}"/>
    <cellStyle name="_Percent_Essbase load Rev Mem COC by Channel &amp; Customer" xfId="1340" xr:uid="{00000000-0005-0000-0000-0000F2040000}"/>
    <cellStyle name="_Percent_Essbase pull_HSG Consol_prod suite_revised for 7+5FC v2" xfId="1341" xr:uid="{00000000-0005-0000-0000-0000F3040000}"/>
    <cellStyle name="_Percent_Est Stretch" xfId="1342" xr:uid="{00000000-0005-0000-0000-0000F4040000}"/>
    <cellStyle name="_Percent_Federal NOL" xfId="1343" xr:uid="{00000000-0005-0000-0000-0000F5040000}"/>
    <cellStyle name="_Percent_Financial Review 10.02.07" xfId="1344" xr:uid="{00000000-0005-0000-0000-0000F6040000}"/>
    <cellStyle name="_Percent_Financial Review 8.22.07" xfId="1345" xr:uid="{00000000-0005-0000-0000-0000F7040000}"/>
    <cellStyle name="_Percent_Financial Review 8.25.07" xfId="1346" xr:uid="{00000000-0005-0000-0000-0000F8040000}"/>
    <cellStyle name="_Percent_Financial Slides" xfId="1347" xr:uid="{00000000-0005-0000-0000-0000F9040000}"/>
    <cellStyle name="_Percent_First Health Group Detailed Screen 10.14.04" xfId="1348" xr:uid="{00000000-0005-0000-0000-0000FA040000}"/>
    <cellStyle name="_Percent_First Health Model_10_05_04" xfId="1349" xr:uid="{00000000-0005-0000-0000-0000FB040000}"/>
    <cellStyle name="_Percent_FTEs PS 5+7" xfId="1350" xr:uid="{00000000-0005-0000-0000-0000FC040000}"/>
    <cellStyle name="_Percent_Gap Analysis" xfId="1351" xr:uid="{00000000-0005-0000-0000-0000FD040000}"/>
    <cellStyle name="_Percent_GBS Bi_Weekly 02-06-08" xfId="1352" xr:uid="{00000000-0005-0000-0000-0000FE040000}"/>
    <cellStyle name="_Percent_GIS_SCS Cost Control" xfId="1353" xr:uid="{00000000-0005-0000-0000-0000FF040000}"/>
    <cellStyle name="_Percent_GM" xfId="1354" xr:uid="{00000000-0005-0000-0000-000000050000}"/>
    <cellStyle name="_Percent_HCDS Exec Summary_v2" xfId="1355" xr:uid="{00000000-0005-0000-0000-000001050000}"/>
    <cellStyle name="_Percent_HCDS FTE 5+7 by month" xfId="1356" xr:uid="{00000000-0005-0000-0000-000002050000}"/>
    <cellStyle name="_Percent_HCDS Revenue Rollforward (HCDS)" xfId="1357" xr:uid="{00000000-0005-0000-0000-000003050000}"/>
    <cellStyle name="_Percent_HD Comps" xfId="1358" xr:uid="{00000000-0005-0000-0000-000004050000}"/>
    <cellStyle name="_Percent_Health Dialog Private Screen 12.13.04" xfId="1359" xr:uid="{00000000-0005-0000-0000-000005050000}"/>
    <cellStyle name="_Percent_HNT Screen 04.20.05" xfId="1360" xr:uid="{00000000-0005-0000-0000-000006050000}"/>
    <cellStyle name="_Percent_HNT Screen 5.7.04" xfId="1361" xr:uid="{00000000-0005-0000-0000-000007050000}"/>
    <cellStyle name="_Percent_HNT Screen 6.16.04" xfId="1362" xr:uid="{00000000-0005-0000-0000-000008050000}"/>
    <cellStyle name="_Percent_HSG 2008 Budget Bridge - KLD3" xfId="1363" xr:uid="{00000000-0005-0000-0000-000009050000}"/>
    <cellStyle name="_Percent_HSG quarterly" xfId="1364" xr:uid="{00000000-0005-0000-0000-00000A050000}"/>
    <cellStyle name="_Percent_Int-Ext-EWD - GBS V2" xfId="1365" xr:uid="{00000000-0005-0000-0000-00000B050000}"/>
    <cellStyle name="_Percent_John Way New and Improved GM Analysis_2009@ 2+10" xfId="1366" xr:uid="{00000000-0005-0000-0000-00000C050000}"/>
    <cellStyle name="_Percent_Known Rev - Gap Rept 20071102" xfId="1367" xr:uid="{00000000-0005-0000-0000-00000D050000}"/>
    <cellStyle name="_Percent_lbo_short_form" xfId="1368" xr:uid="{00000000-0005-0000-0000-00000E050000}"/>
    <cellStyle name="_Percent_Magellan Screen 03.08.05" xfId="1369" xr:uid="{00000000-0005-0000-0000-00000F050000}"/>
    <cellStyle name="_Percent_Magellan Screen 12.20.04" xfId="1370" xr:uid="{00000000-0005-0000-0000-000010050000}"/>
    <cellStyle name="_Percent_Magellan Screen 12.21.04 KJR" xfId="1371" xr:uid="{00000000-0005-0000-0000-000011050000}"/>
    <cellStyle name="_Percent_May 2007 Product Reporting - HCDS" xfId="1372" xr:uid="{00000000-0005-0000-0000-000012050000}"/>
    <cellStyle name="_Percent_McKesson Screen 1.07.05" xfId="1373" xr:uid="{00000000-0005-0000-0000-000013050000}"/>
    <cellStyle name="_Percent_McKesson Screen 1.31.05" xfId="1374" xr:uid="{00000000-0005-0000-0000-000014050000}"/>
    <cellStyle name="_Percent_McKesson Screen 4.20.05" xfId="1375" xr:uid="{00000000-0005-0000-0000-000015050000}"/>
    <cellStyle name="_Percent_Medicaid" xfId="1376" xr:uid="{00000000-0005-0000-0000-000016050000}"/>
    <cellStyle name="_Percent_Medicaid Comps" xfId="1377" xr:uid="{00000000-0005-0000-0000-000017050000}"/>
    <cellStyle name="_Percent_Membership" xfId="1378" xr:uid="{00000000-0005-0000-0000-000018050000}"/>
    <cellStyle name="_Percent_Membership Analysis 12.13.04" xfId="1379" xr:uid="{00000000-0005-0000-0000-000019050000}"/>
    <cellStyle name="_Percent_model for lehman 19jul02" xfId="1380" xr:uid="{00000000-0005-0000-0000-00001A050000}"/>
    <cellStyle name="_Percent_New Mexico Tax Issue 02.15.05" xfId="1381" xr:uid="{00000000-0005-0000-0000-00001B050000}"/>
    <cellStyle name="_Percent_NOL Benefit" xfId="1382" xr:uid="{00000000-0005-0000-0000-00001C050000}"/>
    <cellStyle name="_Percent_OptumHealth ACR Targets_110607v2" xfId="1383" xr:uid="{00000000-0005-0000-0000-00001D050000}"/>
    <cellStyle name="_Percent_Ovations 2+10 Impacts_03.27.08" xfId="1384" xr:uid="{00000000-0005-0000-0000-00001E050000}"/>
    <cellStyle name="_Percent_Ovations Program Template" xfId="1385" xr:uid="{00000000-0005-0000-0000-00001F050000}"/>
    <cellStyle name="_Percent_P&amp;L Sched" xfId="1386" xr:uid="{00000000-0005-0000-0000-000020050000}"/>
    <cellStyle name="_Percent_PacifiCare Health Systems Screening Analysis 02.04.05" xfId="1387" xr:uid="{00000000-0005-0000-0000-000021050000}"/>
    <cellStyle name="_Percent_PacifiCare Health Systems Screening Analysis 11.22.04" xfId="1388" xr:uid="{00000000-0005-0000-0000-000022050000}"/>
    <cellStyle name="_Percent_Page 11 - Operating Costs" xfId="1389" xr:uid="{00000000-0005-0000-0000-000023050000}"/>
    <cellStyle name="_Percent_PHS P&amp;L Membership and Multiple Comparison 11.22.04" xfId="1390" xr:uid="{00000000-0005-0000-0000-000024050000}"/>
    <cellStyle name="_Percent_pi5" xfId="1391" xr:uid="{00000000-0005-0000-0000-000025050000}"/>
    <cellStyle name="_Percent_pi5_Report 3" xfId="1392" xr:uid="{00000000-0005-0000-0000-000026050000}"/>
    <cellStyle name="_Percent_pi5_Sheet2" xfId="1393" xr:uid="{00000000-0005-0000-0000-000027050000}"/>
    <cellStyle name="_Percent_pi5_Sheet3" xfId="1394" xr:uid="{00000000-0005-0000-0000-000028050000}"/>
    <cellStyle name="_Percent_Pierce County 2+10 revenue forecast SFO" xfId="1395" xr:uid="{00000000-0005-0000-0000-000029050000}"/>
    <cellStyle name="_Percent_Pierce County PL 5+7 Pierce Sch A_V4" xfId="1396" xr:uid="{00000000-0005-0000-0000-00002A050000}"/>
    <cellStyle name="_Percent_Pipeline Rollforward_HSG" xfId="1397" xr:uid="{00000000-0005-0000-0000-00002B050000}"/>
    <cellStyle name="_Percent_PL Rollforward Template" xfId="1398" xr:uid="{00000000-0005-0000-0000-00002C050000}"/>
    <cellStyle name="_Percent_PL Summ-Detail_2007" xfId="1399" xr:uid="{00000000-0005-0000-0000-00002D050000}"/>
    <cellStyle name="_Percent_Productivity Docs" xfId="1400" xr:uid="{00000000-0005-0000-0000-00002E050000}"/>
    <cellStyle name="_Percent_Public Comps 10.27.04 (Updates)" xfId="1401" xr:uid="{00000000-0005-0000-0000-00002F050000}"/>
    <cellStyle name="_Percent_Public Comps 11.11.04.2005 Versionxls" xfId="1402" xr:uid="{00000000-0005-0000-0000-000030050000}"/>
    <cellStyle name="_Percent_Public Comps 4.2.04" xfId="1403" xr:uid="{00000000-0005-0000-0000-000031050000}"/>
    <cellStyle name="_Percent_Revised Downside Case 25 July" xfId="1404" xr:uid="{00000000-0005-0000-0000-000032050000}"/>
    <cellStyle name="_Percent_Risk Responsibility Matrix 8.13.04" xfId="1405" xr:uid="{00000000-0005-0000-0000-000033050000}"/>
    <cellStyle name="_Percent_Screening Tool - CHA 12.18.05" xfId="1406" xr:uid="{00000000-0005-0000-0000-000034050000}"/>
    <cellStyle name="_Percent_SCS 7+5 Capital FCST Template" xfId="1407" xr:uid="{00000000-0005-0000-0000-000035050000}"/>
    <cellStyle name="_Percent_SKM Valuation - Consideration Analysis 02.24.05" xfId="1408" xr:uid="{00000000-0005-0000-0000-000036050000}"/>
    <cellStyle name="_Percent_SLT Finance Slides_081807" xfId="1409" xr:uid="{00000000-0005-0000-0000-000037050000}"/>
    <cellStyle name="_Percent_Status Update Fender 8.02.06" xfId="1410" xr:uid="{00000000-0005-0000-0000-000038050000}"/>
    <cellStyle name="_Percent_Supplemental Schedules 1+11 FCST" xfId="1411" xr:uid="{00000000-0005-0000-0000-000039050000}"/>
    <cellStyle name="_Percent_Supplemental Schedules UPDATE" xfId="1412" xr:uid="{00000000-0005-0000-0000-00003A050000}"/>
    <cellStyle name="_Percent_surbid4 cloture" xfId="1413" xr:uid="{00000000-0005-0000-0000-00003B050000}"/>
    <cellStyle name="_Percent_surbid4 cloture_noos 2001 results 11jul01" xfId="1414" xr:uid="{00000000-0005-0000-0000-00003C050000}"/>
    <cellStyle name="_Percent_tropicos5" xfId="1415" xr:uid="{00000000-0005-0000-0000-00003D050000}"/>
    <cellStyle name="_Percent_Tsunami Comps 11.23.04 v2" xfId="1416" xr:uid="{00000000-0005-0000-0000-00003E050000}"/>
    <cellStyle name="_Percent_Tsunami Comps2" xfId="1417" xr:uid="{00000000-0005-0000-0000-00003F050000}"/>
    <cellStyle name="_Percent_TZIX Screen 05.07.04" xfId="1418" xr:uid="{00000000-0005-0000-0000-000040050000}"/>
    <cellStyle name="_Percent_UBH Bi-Weekly 110107_10+2" xfId="1419" xr:uid="{00000000-0005-0000-0000-000041050000}"/>
    <cellStyle name="_Percent_voice1.xls Chart 1" xfId="1420" xr:uid="{00000000-0005-0000-0000-000042050000}"/>
    <cellStyle name="_Percent_Walgreen Co Screen 03.14.05" xfId="1421" xr:uid="{00000000-0005-0000-0000-000043050000}"/>
    <cellStyle name="_Percent_WebMD Screen 01.08.05" xfId="1422" xr:uid="{00000000-0005-0000-0000-000044050000}"/>
    <cellStyle name="_Percent_WebMD Screen 01.10.05" xfId="1423" xr:uid="{00000000-0005-0000-0000-000045050000}"/>
    <cellStyle name="_Percent_Wellness 2007 5+7 Forecast" xfId="1424" xr:uid="{00000000-0005-0000-0000-000046050000}"/>
    <cellStyle name="_Percent_Worksheet in 2008 Business Plan Review Template_final" xfId="1425" xr:uid="{00000000-0005-0000-0000-000047050000}"/>
    <cellStyle name="_Percent_Worksheet in Supplemental Presentation" xfId="1426" xr:uid="{00000000-0005-0000-0000-000048050000}"/>
    <cellStyle name="_PercentSpace" xfId="1427" xr:uid="{00000000-0005-0000-0000-000049050000}"/>
    <cellStyle name="_PercentSpace_~0577852" xfId="1428" xr:uid="{00000000-0005-0000-0000-00004A050000}"/>
    <cellStyle name="_PercentSpace_~4026969" xfId="1429" xr:uid="{00000000-0005-0000-0000-00004B050000}"/>
    <cellStyle name="_PercentSpace_0+12 Care Solutions WD7 1.10.08 v3 - to SCS" xfId="1430" xr:uid="{00000000-0005-0000-0000-00004C050000}"/>
    <cellStyle name="_PercentSpace_0+12 Forecast" xfId="1431" xr:uid="{00000000-0005-0000-0000-00004D050000}"/>
    <cellStyle name="_PercentSpace_0+12 HSG FINAL" xfId="1432" xr:uid="{00000000-0005-0000-0000-00004E050000}"/>
    <cellStyle name="_PercentSpace_10+2 Rollforward template" xfId="1433" xr:uid="{00000000-0005-0000-0000-00004F050000}"/>
    <cellStyle name="_PercentSpace_2004_2005 EBITDA Bridge" xfId="1434" xr:uid="{00000000-0005-0000-0000-000050050000}"/>
    <cellStyle name="_PercentSpace_2004-7-8 v2 Segment Multiple Analysis" xfId="1435" xr:uid="{00000000-0005-0000-0000-000051050000}"/>
    <cellStyle name="_PercentSpace_2007 3+9 - Supplemental Schedules" xfId="1436" xr:uid="{00000000-0005-0000-0000-000052050000}"/>
    <cellStyle name="_PercentSpace_2007 3+9 Forecast - Disease Solutions V4" xfId="1437" xr:uid="{00000000-0005-0000-0000-000053050000}"/>
    <cellStyle name="_PercentSpace_2007 3+9 Margins" xfId="1438" xr:uid="{00000000-0005-0000-0000-000054050000}"/>
    <cellStyle name="_PercentSpace_2007 3+9 SUMMARY" xfId="1439" xr:uid="{00000000-0005-0000-0000-000055050000}"/>
    <cellStyle name="_PercentSpace_2007 3+9 SUMMARY 04.14.07" xfId="1440" xr:uid="{00000000-0005-0000-0000-000056050000}"/>
    <cellStyle name="_PercentSpace_2007 5+7 - Supplemental Schedules (v3)" xfId="1441" xr:uid="{00000000-0005-0000-0000-000057050000}"/>
    <cellStyle name="_PercentSpace_2007 5+7 SUMMARY" xfId="1442" xr:uid="{00000000-0005-0000-0000-000058050000}"/>
    <cellStyle name="_PercentSpace_2007 7+5 - Supplemental Schedules" xfId="1443" xr:uid="{00000000-0005-0000-0000-000059050000}"/>
    <cellStyle name="_PercentSpace_2007 7+5 Revenue Rollforward (URN)" xfId="1444" xr:uid="{00000000-0005-0000-0000-00005A050000}"/>
    <cellStyle name="_PercentSpace_2007 9+3 Analysis_AP" xfId="1445" xr:uid="{00000000-0005-0000-0000-00005B050000}"/>
    <cellStyle name="_PercentSpace_2007 Budget - Supplemental Schedules" xfId="1446" xr:uid="{00000000-0005-0000-0000-00005C050000}"/>
    <cellStyle name="_PercentSpace_2007 Revenue Rollforward - HCDS - 10-18-07" xfId="1447" xr:uid="{00000000-0005-0000-0000-00005D050000}"/>
    <cellStyle name="_PercentSpace_2007 Revenue Rollforward - HCDS - 11-02-07" xfId="1448" xr:uid="{00000000-0005-0000-0000-00005E050000}"/>
    <cellStyle name="_PercentSpace_2007_2008_Growth_Slides_11_02" xfId="1449" xr:uid="{00000000-0005-0000-0000-00005F050000}"/>
    <cellStyle name="_PercentSpace_2008 @ 10+2 FCST" xfId="1450" xr:uid="{00000000-0005-0000-0000-000060050000}"/>
    <cellStyle name="_PercentSpace_2008 7+5 Revenue Rollforward (URN)" xfId="1451" xr:uid="{00000000-0005-0000-0000-000061050000}"/>
    <cellStyle name="_PercentSpace_2008 Bi weekly Template" xfId="1452" xr:uid="{00000000-0005-0000-0000-000062050000}"/>
    <cellStyle name="_PercentSpace_2008 Bi-weekly SHS Best Est. &amp; Rev Rfwd 7-19-07" xfId="1453" xr:uid="{00000000-0005-0000-0000-000063050000}"/>
    <cellStyle name="_PercentSpace_2008 Bi-weekly SHS Best Est. &amp; Rev Rfwd 7-26-07" xfId="1454" xr:uid="{00000000-0005-0000-0000-000064050000}"/>
    <cellStyle name="_PercentSpace_2008 Bi-weekly SHS Best Est. Rev Rfwd 11-02-07" xfId="1455" xr:uid="{00000000-0005-0000-0000-000065050000}"/>
    <cellStyle name="_PercentSpace_2008 Executive Summary" xfId="1456" xr:uid="{00000000-0005-0000-0000-000066050000}"/>
    <cellStyle name="_PercentSpace_2008 HCDS Exec Summary" xfId="1457" xr:uid="{00000000-0005-0000-0000-000067050000}"/>
    <cellStyle name="_PercentSpace_2008 Pipeline Rollforward_HSG" xfId="1458" xr:uid="{00000000-0005-0000-0000-000068050000}"/>
    <cellStyle name="_PercentSpace_2008 Revenue Target 8-17-07 for Heather" xfId="1459" xr:uid="{00000000-0005-0000-0000-000069050000}"/>
    <cellStyle name="_PercentSpace_2008 Summary Detail - Dawn and John P." xfId="1460" xr:uid="{00000000-0005-0000-0000-00006A050000}"/>
    <cellStyle name="_PercentSpace_2008 UBH Best Est  Roll 10+2 080131" xfId="1461" xr:uid="{00000000-0005-0000-0000-00006B050000}"/>
    <cellStyle name="_PercentSpace_2008 UPLOAD Template EXTERNAL (10+2)" xfId="1462" xr:uid="{00000000-0005-0000-0000-00006C050000}"/>
    <cellStyle name="_PercentSpace_2008-04 Power Point Load" xfId="1463" xr:uid="{00000000-0005-0000-0000-00006D050000}"/>
    <cellStyle name="_PercentSpace_2009 2+10 Fcst Template - Schedules A-D.xls;F.xls;H.xls;M-Q use this file" xfId="1464" xr:uid="{00000000-0005-0000-0000-00006E050000}"/>
    <cellStyle name="_PercentSpace_2009-02 Power Point Load" xfId="1465" xr:uid="{00000000-0005-0000-0000-00006F050000}"/>
    <cellStyle name="_PercentSpace_2010 2+10_GM FCST" xfId="1466" xr:uid="{00000000-0005-0000-0000-000070050000}"/>
    <cellStyle name="_PercentSpace_3+9 known-gap highlevel v4" xfId="1467" xr:uid="{00000000-0005-0000-0000-000071050000}"/>
    <cellStyle name="_PercentSpace_3+9 Revenue Forecasting tool - essbase based" xfId="1468" xr:uid="{00000000-0005-0000-0000-000072050000}"/>
    <cellStyle name="_PercentSpace_5+7 Preview" xfId="1469" xr:uid="{00000000-0005-0000-0000-000073050000}"/>
    <cellStyle name="_PercentSpace_560" xfId="1470" xr:uid="{00000000-0005-0000-0000-000074050000}"/>
    <cellStyle name="_PercentSpace_7+5 Int-Ewd-Ext" xfId="1471" xr:uid="{00000000-0005-0000-0000-000075050000}"/>
    <cellStyle name="_PercentSpace_7+5 Pipeline Rollforward (ACN)" xfId="1472" xr:uid="{00000000-0005-0000-0000-000076050000}"/>
    <cellStyle name="_PercentSpace_7-19-07 SHS CEO Report Final Expanded View" xfId="1473" xr:uid="{00000000-0005-0000-0000-000077050000}"/>
    <cellStyle name="_PercentSpace_9+3_Budget Forecast Timeline v2." xfId="1474" xr:uid="{00000000-0005-0000-0000-000078050000}"/>
    <cellStyle name="_PercentSpace_A9" xfId="1475" xr:uid="{00000000-0005-0000-0000-000079050000}"/>
    <cellStyle name="_PercentSpace_AGP_Screen 03.25.04" xfId="1476" xr:uid="{00000000-0005-0000-0000-00007A050000}"/>
    <cellStyle name="_PercentSpace_Bi weekly rollforward 11 1 07v2" xfId="1477" xr:uid="{00000000-0005-0000-0000-00007B050000}"/>
    <cellStyle name="_PercentSpace_Bi weekly rollforward 11 29 08 w DV updates" xfId="1478" xr:uid="{00000000-0005-0000-0000-00007C050000}"/>
    <cellStyle name="_PercentSpace_Bi weekly rollforward 12-13-07" xfId="1479" xr:uid="{00000000-0005-0000-0000-00007D050000}"/>
    <cellStyle name="_PercentSpace_Bi weekly rollforward 1-24-08" xfId="1480" xr:uid="{00000000-0005-0000-0000-00007E050000}"/>
    <cellStyle name="_PercentSpace_Bi weekly rollforward 1-9-08" xfId="1481" xr:uid="{00000000-0005-0000-0000-00007F050000}"/>
    <cellStyle name="_PercentSpace_Bi weekly rollforward 8.16.07 v1" xfId="1482" xr:uid="{00000000-0005-0000-0000-000080050000}"/>
    <cellStyle name="_PercentSpace_Big Customer PL 8+4 Pierce Sch A_V1" xfId="1483" xr:uid="{00000000-0005-0000-0000-000081050000}"/>
    <cellStyle name="_PercentSpace_Bi-weekly SHS Best Est. Rev Rfwd 7-05-07" xfId="1484" xr:uid="{00000000-0005-0000-0000-000082050000}"/>
    <cellStyle name="_PercentSpace_Bi-weekly SHS Best Est. Rev Rfwd 7-26-07 Final" xfId="1485" xr:uid="{00000000-0005-0000-0000-000083050000}"/>
    <cellStyle name="_PercentSpace_Biweekly with Hansen model" xfId="1486" xr:uid="{00000000-0005-0000-0000-000084050000}"/>
    <cellStyle name="_PercentSpace_Book1" xfId="1487" xr:uid="{00000000-0005-0000-0000-000085050000}"/>
    <cellStyle name="_PercentSpace_Book2" xfId="1488" xr:uid="{00000000-0005-0000-0000-000086050000}"/>
    <cellStyle name="_PercentSpace_Bridge - 2008 Revenue Bud" xfId="1489" xr:uid="{00000000-0005-0000-0000-000087050000}"/>
    <cellStyle name="_PercentSpace_Bronco 2005 Guidance Summary 01.19.05" xfId="1490" xr:uid="{00000000-0005-0000-0000-000088050000}"/>
    <cellStyle name="_PercentSpace_Bronco Screen 10.20.04" xfId="1491" xr:uid="{00000000-0005-0000-0000-000089050000}"/>
    <cellStyle name="_PercentSpace_Bronco Screen 7.19.04" xfId="1492" xr:uid="{00000000-0005-0000-0000-00008A050000}"/>
    <cellStyle name="_PercentSpace_Bronco Screen 8.21.04" xfId="1493" xr:uid="{00000000-0005-0000-0000-00008B050000}"/>
    <cellStyle name="_PercentSpace_Bronco Ten-Year DCF Model (CD) V2 9.1.04" xfId="1494" xr:uid="{00000000-0005-0000-0000-00008C050000}"/>
    <cellStyle name="_PercentSpace_CER (41270)" xfId="1495" xr:uid="{00000000-0005-0000-0000-00008D050000}"/>
    <cellStyle name="_PercentSpace_CHARTERHOUSE OPERATING MODEL- Revised July 25" xfId="1496" xr:uid="{00000000-0005-0000-0000-00008E050000}"/>
    <cellStyle name="_PercentSpace_Copy of Point BS Variance Analysis (BT Update) 12.16.05" xfId="1497" xr:uid="{00000000-0005-0000-0000-00008F050000}"/>
    <cellStyle name="_PercentSpace_Copy of Point BS Variance Analysis FINAL 12.19.05 v2" xfId="1498" xr:uid="{00000000-0005-0000-0000-000090050000}"/>
    <cellStyle name="_PercentSpace_Cost Savings 5+7" xfId="1499" xr:uid="{00000000-0005-0000-0000-000091050000}"/>
    <cellStyle name="_PercentSpace_CRO Public Comps - 4.25.05" xfId="1500" xr:uid="{00000000-0005-0000-0000-000092050000}"/>
    <cellStyle name="_PercentSpace_DCF - 20 Year" xfId="1501" xr:uid="{00000000-0005-0000-0000-000093050000}"/>
    <cellStyle name="_PercentSpace_Dental 2008-2010 best estimate model 3+9 version 4-9-07" xfId="1502" xr:uid="{00000000-0005-0000-0000-000094050000}"/>
    <cellStyle name="_PercentSpace_Emp-Pay-PS 2006-2007-2008v4" xfId="1503" xr:uid="{00000000-0005-0000-0000-000095050000}"/>
    <cellStyle name="_PercentSpace_Essbase load Rev Mem COC by Channel &amp; Customer" xfId="1504" xr:uid="{00000000-0005-0000-0000-000096050000}"/>
    <cellStyle name="_PercentSpace_Essbase pull_HSG Consol_prod suite_revised for 7+5FC v2" xfId="1505" xr:uid="{00000000-0005-0000-0000-000097050000}"/>
    <cellStyle name="_PercentSpace_Est Stretch" xfId="1506" xr:uid="{00000000-0005-0000-0000-000098050000}"/>
    <cellStyle name="_PercentSpace_Federal NOL" xfId="1507" xr:uid="{00000000-0005-0000-0000-000099050000}"/>
    <cellStyle name="_PercentSpace_Financial Review 10.02.07" xfId="1508" xr:uid="{00000000-0005-0000-0000-00009A050000}"/>
    <cellStyle name="_PercentSpace_Financial Review 8.22.07" xfId="1509" xr:uid="{00000000-0005-0000-0000-00009B050000}"/>
    <cellStyle name="_PercentSpace_Financial Review 8.25.07" xfId="1510" xr:uid="{00000000-0005-0000-0000-00009C050000}"/>
    <cellStyle name="_PercentSpace_Financial Slides" xfId="1511" xr:uid="{00000000-0005-0000-0000-00009D050000}"/>
    <cellStyle name="_PercentSpace_First Health Group Detailed Screen 10.14.04" xfId="1512" xr:uid="{00000000-0005-0000-0000-00009E050000}"/>
    <cellStyle name="_PercentSpace_First Health Model_10_05_04" xfId="1513" xr:uid="{00000000-0005-0000-0000-00009F050000}"/>
    <cellStyle name="_PercentSpace_FTEs PS 5+7" xfId="1514" xr:uid="{00000000-0005-0000-0000-0000A0050000}"/>
    <cellStyle name="_PercentSpace_Gap Analysis" xfId="1515" xr:uid="{00000000-0005-0000-0000-0000A1050000}"/>
    <cellStyle name="_PercentSpace_GBS Bi_Weekly 02-06-08" xfId="1516" xr:uid="{00000000-0005-0000-0000-0000A2050000}"/>
    <cellStyle name="_PercentSpace_GIS_SCS Cost Control" xfId="1517" xr:uid="{00000000-0005-0000-0000-0000A3050000}"/>
    <cellStyle name="_PercentSpace_GM" xfId="1518" xr:uid="{00000000-0005-0000-0000-0000A4050000}"/>
    <cellStyle name="_PercentSpace_HCDS Exec Summary_v2" xfId="1519" xr:uid="{00000000-0005-0000-0000-0000A5050000}"/>
    <cellStyle name="_PercentSpace_HCDS FTE 5+7 by month" xfId="1520" xr:uid="{00000000-0005-0000-0000-0000A6050000}"/>
    <cellStyle name="_PercentSpace_HCDS Revenue Rollforward (HCDS)" xfId="1521" xr:uid="{00000000-0005-0000-0000-0000A7050000}"/>
    <cellStyle name="_PercentSpace_HD Comps" xfId="1522" xr:uid="{00000000-0005-0000-0000-0000A8050000}"/>
    <cellStyle name="_PercentSpace_Health Dialog Private Screen 12.13.04" xfId="1523" xr:uid="{00000000-0005-0000-0000-0000A9050000}"/>
    <cellStyle name="_PercentSpace_HNT Screen 04.20.05" xfId="1524" xr:uid="{00000000-0005-0000-0000-0000AA050000}"/>
    <cellStyle name="_PercentSpace_HNT Screen 5.7.04" xfId="1525" xr:uid="{00000000-0005-0000-0000-0000AB050000}"/>
    <cellStyle name="_PercentSpace_HNT Screen 6.16.04" xfId="1526" xr:uid="{00000000-0005-0000-0000-0000AC050000}"/>
    <cellStyle name="_PercentSpace_HSG 2008 Budget Bridge - KLD3" xfId="1527" xr:uid="{00000000-0005-0000-0000-0000AD050000}"/>
    <cellStyle name="_PercentSpace_HSG quarterly" xfId="1528" xr:uid="{00000000-0005-0000-0000-0000AE050000}"/>
    <cellStyle name="_PercentSpace_Int-Ext-EWD - GBS V2" xfId="1529" xr:uid="{00000000-0005-0000-0000-0000AF050000}"/>
    <cellStyle name="_PercentSpace_John Way New and Improved GM Analysis_2009@ 2+10" xfId="1530" xr:uid="{00000000-0005-0000-0000-0000B0050000}"/>
    <cellStyle name="_PercentSpace_Known Rev - Gap Rept 20071102" xfId="1531" xr:uid="{00000000-0005-0000-0000-0000B1050000}"/>
    <cellStyle name="_PercentSpace_lbo_short_form" xfId="1532" xr:uid="{00000000-0005-0000-0000-0000B2050000}"/>
    <cellStyle name="_PercentSpace_Magellan Screen 03.08.05" xfId="1533" xr:uid="{00000000-0005-0000-0000-0000B3050000}"/>
    <cellStyle name="_PercentSpace_Magellan Screen 12.20.04" xfId="1534" xr:uid="{00000000-0005-0000-0000-0000B4050000}"/>
    <cellStyle name="_PercentSpace_Magellan Screen 12.21.04 KJR" xfId="1535" xr:uid="{00000000-0005-0000-0000-0000B5050000}"/>
    <cellStyle name="_PercentSpace_May 2007 Product Reporting - HCDS" xfId="1536" xr:uid="{00000000-0005-0000-0000-0000B6050000}"/>
    <cellStyle name="_PercentSpace_McKesson Screen 1.07.05" xfId="1537" xr:uid="{00000000-0005-0000-0000-0000B7050000}"/>
    <cellStyle name="_PercentSpace_McKesson Screen 1.31.05" xfId="1538" xr:uid="{00000000-0005-0000-0000-0000B8050000}"/>
    <cellStyle name="_PercentSpace_McKesson Screen 4.20.05" xfId="1539" xr:uid="{00000000-0005-0000-0000-0000B9050000}"/>
    <cellStyle name="_PercentSpace_Medicaid" xfId="1540" xr:uid="{00000000-0005-0000-0000-0000BA050000}"/>
    <cellStyle name="_PercentSpace_Medicaid Comps" xfId="1541" xr:uid="{00000000-0005-0000-0000-0000BB050000}"/>
    <cellStyle name="_PercentSpace_Membership" xfId="1542" xr:uid="{00000000-0005-0000-0000-0000BC050000}"/>
    <cellStyle name="_PercentSpace_Membership Analysis 12.13.04" xfId="1543" xr:uid="{00000000-0005-0000-0000-0000BD050000}"/>
    <cellStyle name="_PercentSpace_model for lehman 19jul02" xfId="1544" xr:uid="{00000000-0005-0000-0000-0000BE050000}"/>
    <cellStyle name="_PercentSpace_New Mexico Tax Issue 02.15.05" xfId="1545" xr:uid="{00000000-0005-0000-0000-0000BF050000}"/>
    <cellStyle name="_PercentSpace_NOL Benefit" xfId="1546" xr:uid="{00000000-0005-0000-0000-0000C0050000}"/>
    <cellStyle name="_PercentSpace_OptumHealth ACR Targets_110607v2" xfId="1547" xr:uid="{00000000-0005-0000-0000-0000C1050000}"/>
    <cellStyle name="_PercentSpace_Ovations 2+10 Impacts_03.27.08" xfId="1548" xr:uid="{00000000-0005-0000-0000-0000C2050000}"/>
    <cellStyle name="_PercentSpace_Ovations Program Template" xfId="1549" xr:uid="{00000000-0005-0000-0000-0000C3050000}"/>
    <cellStyle name="_PercentSpace_P&amp;L Sched" xfId="1550" xr:uid="{00000000-0005-0000-0000-0000C4050000}"/>
    <cellStyle name="_PercentSpace_PacifiCare Health Systems Screening Analysis 02.04.05" xfId="1551" xr:uid="{00000000-0005-0000-0000-0000C5050000}"/>
    <cellStyle name="_PercentSpace_PacifiCare Health Systems Screening Analysis 11.22.04" xfId="1552" xr:uid="{00000000-0005-0000-0000-0000C6050000}"/>
    <cellStyle name="_PercentSpace_Page 11 - Operating Costs" xfId="1553" xr:uid="{00000000-0005-0000-0000-0000C7050000}"/>
    <cellStyle name="_PercentSpace_PHS P&amp;L Membership and Multiple Comparison 11.22.04" xfId="1554" xr:uid="{00000000-0005-0000-0000-0000C8050000}"/>
    <cellStyle name="_PercentSpace_pi5" xfId="1555" xr:uid="{00000000-0005-0000-0000-0000C9050000}"/>
    <cellStyle name="_PercentSpace_pi5_Report 3" xfId="1556" xr:uid="{00000000-0005-0000-0000-0000CA050000}"/>
    <cellStyle name="_PercentSpace_pi5_Sheet2" xfId="1557" xr:uid="{00000000-0005-0000-0000-0000CB050000}"/>
    <cellStyle name="_PercentSpace_pi5_Sheet3" xfId="1558" xr:uid="{00000000-0005-0000-0000-0000CC050000}"/>
    <cellStyle name="_PercentSpace_Pierce County 2+10 revenue forecast SFO" xfId="1559" xr:uid="{00000000-0005-0000-0000-0000CD050000}"/>
    <cellStyle name="_PercentSpace_Pierce County PL 5+7 Pierce Sch A_V4" xfId="1560" xr:uid="{00000000-0005-0000-0000-0000CE050000}"/>
    <cellStyle name="_PercentSpace_Pipeline Rollforward_HSG" xfId="1561" xr:uid="{00000000-0005-0000-0000-0000CF050000}"/>
    <cellStyle name="_PercentSpace_PL Rollforward Template" xfId="1562" xr:uid="{00000000-0005-0000-0000-0000D0050000}"/>
    <cellStyle name="_PercentSpace_PL Summ-Detail_2007" xfId="1563" xr:uid="{00000000-0005-0000-0000-0000D1050000}"/>
    <cellStyle name="_PercentSpace_Productivity Docs" xfId="1564" xr:uid="{00000000-0005-0000-0000-0000D2050000}"/>
    <cellStyle name="_PercentSpace_Public Comps 10.27.04 (Updates)" xfId="1565" xr:uid="{00000000-0005-0000-0000-0000D3050000}"/>
    <cellStyle name="_PercentSpace_Public Comps 11.11.04.2005 Versionxls" xfId="1566" xr:uid="{00000000-0005-0000-0000-0000D4050000}"/>
    <cellStyle name="_PercentSpace_Public Comps 4.2.04" xfId="1567" xr:uid="{00000000-0005-0000-0000-0000D5050000}"/>
    <cellStyle name="_PercentSpace_Revised Downside Case 25 July" xfId="1568" xr:uid="{00000000-0005-0000-0000-0000D6050000}"/>
    <cellStyle name="_PercentSpace_Risk Responsibility Matrix 8.13.04" xfId="1569" xr:uid="{00000000-0005-0000-0000-0000D7050000}"/>
    <cellStyle name="_PercentSpace_Screening Tool - CHA 12.18.05" xfId="1570" xr:uid="{00000000-0005-0000-0000-0000D8050000}"/>
    <cellStyle name="_PercentSpace_SCS 7+5 Capital FCST Template" xfId="1571" xr:uid="{00000000-0005-0000-0000-0000D9050000}"/>
    <cellStyle name="_PercentSpace_SKM Valuation - Consideration Analysis 02.24.05" xfId="1572" xr:uid="{00000000-0005-0000-0000-0000DA050000}"/>
    <cellStyle name="_PercentSpace_SLT Finance Slides_081807" xfId="1573" xr:uid="{00000000-0005-0000-0000-0000DB050000}"/>
    <cellStyle name="_PercentSpace_Status Update Fender 8.02.06" xfId="1574" xr:uid="{00000000-0005-0000-0000-0000DC050000}"/>
    <cellStyle name="_PercentSpace_Supplemental Schedules 1+11 FCST" xfId="1575" xr:uid="{00000000-0005-0000-0000-0000DD050000}"/>
    <cellStyle name="_PercentSpace_Supplemental Schedules UPDATE" xfId="1576" xr:uid="{00000000-0005-0000-0000-0000DE050000}"/>
    <cellStyle name="_PercentSpace_surbid4 cloture" xfId="1577" xr:uid="{00000000-0005-0000-0000-0000DF050000}"/>
    <cellStyle name="_PercentSpace_surbid4 cloture_1" xfId="1578" xr:uid="{00000000-0005-0000-0000-0000E0050000}"/>
    <cellStyle name="_PercentSpace_surbid4 cloture_1_noos 2001 results 11jul01" xfId="1579" xr:uid="{00000000-0005-0000-0000-0000E1050000}"/>
    <cellStyle name="_PercentSpace_surbid4 cloture_noos 2001 results 11jul01" xfId="1580" xr:uid="{00000000-0005-0000-0000-0000E2050000}"/>
    <cellStyle name="_PercentSpace_tropicos5" xfId="1581" xr:uid="{00000000-0005-0000-0000-0000E3050000}"/>
    <cellStyle name="_PercentSpace_Tsunami Comps 11.23.04 v2" xfId="1582" xr:uid="{00000000-0005-0000-0000-0000E4050000}"/>
    <cellStyle name="_PercentSpace_Tsunami Comps2" xfId="1583" xr:uid="{00000000-0005-0000-0000-0000E5050000}"/>
    <cellStyle name="_PercentSpace_TZIX Screen 05.07.04" xfId="1584" xr:uid="{00000000-0005-0000-0000-0000E6050000}"/>
    <cellStyle name="_PercentSpace_UBH Bi-Weekly 110107_10+2" xfId="1585" xr:uid="{00000000-0005-0000-0000-0000E7050000}"/>
    <cellStyle name="_PercentSpace_voice1.xls Chart 1" xfId="1586" xr:uid="{00000000-0005-0000-0000-0000E8050000}"/>
    <cellStyle name="_PercentSpace_Walgreen Co Screen 03.14.05" xfId="1587" xr:uid="{00000000-0005-0000-0000-0000E9050000}"/>
    <cellStyle name="_PercentSpace_WebMD Screen 01.08.05" xfId="1588" xr:uid="{00000000-0005-0000-0000-0000EA050000}"/>
    <cellStyle name="_PercentSpace_WebMD Screen 01.10.05" xfId="1589" xr:uid="{00000000-0005-0000-0000-0000EB050000}"/>
    <cellStyle name="_PercentSpace_Wellness 2007 5+7 Forecast" xfId="1590" xr:uid="{00000000-0005-0000-0000-0000EC050000}"/>
    <cellStyle name="_PercentSpace_Worksheet in 2008 Business Plan Review Template_final" xfId="1591" xr:uid="{00000000-0005-0000-0000-0000ED050000}"/>
    <cellStyle name="_PercentSpace_Worksheet in Supplemental Presentation" xfId="1592" xr:uid="{00000000-0005-0000-0000-0000EE050000}"/>
    <cellStyle name="_Pierce County PL 5+7 Pierce Sch A_V4" xfId="1593" xr:uid="{00000000-0005-0000-0000-0000EF050000}"/>
    <cellStyle name="_Pierce County PL 5+7 Pierce Sch A_V4_Report 3" xfId="1594" xr:uid="{00000000-0005-0000-0000-0000F0050000}"/>
    <cellStyle name="_Pierce County PL 5+7 Pierce Sch A_V4_Sheet2" xfId="1595" xr:uid="{00000000-0005-0000-0000-0000F1050000}"/>
    <cellStyle name="_Pierce County PL 5+7 Pierce Sch A_V4_Sheet3" xfId="1596" xr:uid="{00000000-0005-0000-0000-0000F2050000}"/>
    <cellStyle name="_Pierce County WA Pricing 10-30-08 Final" xfId="1597" xr:uid="{00000000-0005-0000-0000-0000F3050000}"/>
    <cellStyle name="_Pierce County WA Pricing 10-30-08 Final_Report 3" xfId="1598" xr:uid="{00000000-0005-0000-0000-0000F4050000}"/>
    <cellStyle name="_Pierce County WA Pricing 10-30-08 Final_Sheet2" xfId="1599" xr:uid="{00000000-0005-0000-0000-0000F5050000}"/>
    <cellStyle name="_Pierce County WA Pricing 10-30-08 Final_Sheet3" xfId="1600" xr:uid="{00000000-0005-0000-0000-0000F6050000}"/>
    <cellStyle name="_Pierce County WA Pricing 9-24-09 Rev Staff" xfId="1601" xr:uid="{00000000-0005-0000-0000-0000F7050000}"/>
    <cellStyle name="_Pierce County WA Pricing 9-24-09 Rev Staff_Report 3" xfId="1602" xr:uid="{00000000-0005-0000-0000-0000F8050000}"/>
    <cellStyle name="_Pierce County WA Pricing 9-24-09 Rev Staff_Sheet2" xfId="1603" xr:uid="{00000000-0005-0000-0000-0000F9050000}"/>
    <cellStyle name="_Pierce County WA Pricing 9-24-09 Rev Staff_Sheet3" xfId="1604" xr:uid="{00000000-0005-0000-0000-0000FA050000}"/>
    <cellStyle name="_Pierce Pricing Revised P&amp;L 2-11-09" xfId="1605" xr:uid="{00000000-0005-0000-0000-0000FB050000}"/>
    <cellStyle name="_Pierce Pricing Revised P&amp;L 2-11-09_Report 3" xfId="1606" xr:uid="{00000000-0005-0000-0000-0000FC050000}"/>
    <cellStyle name="_Pierce Pricing Revised P&amp;L 2-11-09_Sheet2" xfId="1607" xr:uid="{00000000-0005-0000-0000-0000FD050000}"/>
    <cellStyle name="_Pierce Pricing Revised P&amp;L 2-11-09_Sheet3" xfId="1608" xr:uid="{00000000-0005-0000-0000-0000FE050000}"/>
    <cellStyle name="_Prelim Department Mapping_4" xfId="1609" xr:uid="{00000000-0005-0000-0000-0000FF050000}"/>
    <cellStyle name="_Prelim Department Mapping_4_Report 3" xfId="1610" xr:uid="{00000000-0005-0000-0000-000000060000}"/>
    <cellStyle name="_Prelim Department Mapping_4_Sheet2" xfId="1611" xr:uid="{00000000-0005-0000-0000-000001060000}"/>
    <cellStyle name="_Prelim Department Mapping_4_Sheet3" xfId="1612" xr:uid="{00000000-0005-0000-0000-000002060000}"/>
    <cellStyle name="_Productivity" xfId="1613" xr:uid="{00000000-0005-0000-0000-000003060000}"/>
    <cellStyle name="_Productivity_Report 3" xfId="1614" xr:uid="{00000000-0005-0000-0000-000004060000}"/>
    <cellStyle name="_Productivity_Sheet2" xfId="1615" xr:uid="{00000000-0005-0000-0000-000005060000}"/>
    <cellStyle name="_Productivity_Sheet3" xfId="1616" xr:uid="{00000000-0005-0000-0000-000006060000}"/>
    <cellStyle name="_PS 9.0 Exp Review" xfId="1617" xr:uid="{00000000-0005-0000-0000-000007060000}"/>
    <cellStyle name="_PS 9.0 Exp Review_Report 3" xfId="1618" xr:uid="{00000000-0005-0000-0000-000008060000}"/>
    <cellStyle name="_PS 9.0 Exp Review_Sheet2" xfId="1619" xr:uid="{00000000-0005-0000-0000-000009060000}"/>
    <cellStyle name="_PS 9.0 Exp Review_Sheet3" xfId="1620" xr:uid="{00000000-0005-0000-0000-00000A060000}"/>
    <cellStyle name="_PS staff rprtng line 2009" xfId="1621" xr:uid="{00000000-0005-0000-0000-00000B060000}"/>
    <cellStyle name="_PS staff rprtng line 2009_Report 3" xfId="1622" xr:uid="{00000000-0005-0000-0000-00000C060000}"/>
    <cellStyle name="_PS staff rprtng line 2009_Sheet2" xfId="1623" xr:uid="{00000000-0005-0000-0000-00000D060000}"/>
    <cellStyle name="_PS staff rprtng line 2009_Sheet3" xfId="1624" xr:uid="{00000000-0005-0000-0000-00000E060000}"/>
    <cellStyle name="_Renewal Status List - UBH w EAP 080926" xfId="1625" xr:uid="{00000000-0005-0000-0000-00000F060000}"/>
    <cellStyle name="_Renewal Status List - UBH w EAP 080926_Report 3" xfId="1626" xr:uid="{00000000-0005-0000-0000-000010060000}"/>
    <cellStyle name="_Renewal Status List - UBH w EAP 080926_Sheet2" xfId="1627" xr:uid="{00000000-0005-0000-0000-000011060000}"/>
    <cellStyle name="_Renewal Status List - UBH w EAP 080926_Sheet3" xfId="1628" xr:uid="{00000000-0005-0000-0000-000012060000}"/>
    <cellStyle name="_Revenue Summary 06-07-08" xfId="1629" xr:uid="{00000000-0005-0000-0000-000013060000}"/>
    <cellStyle name="_Revenue Summary 06-07-08_Report 3" xfId="1630" xr:uid="{00000000-0005-0000-0000-000014060000}"/>
    <cellStyle name="_Revenue Summary 06-07-08_Sheet2" xfId="1631" xr:uid="{00000000-0005-0000-0000-000015060000}"/>
    <cellStyle name="_Revenue Summary 06-07-08_Sheet3" xfId="1632" xr:uid="{00000000-0005-0000-0000-000016060000}"/>
    <cellStyle name="_SCS 5+7 BU Capital tempate" xfId="1633" xr:uid="{00000000-0005-0000-0000-000017060000}"/>
    <cellStyle name="_SCS 5+7 BU Capital tempate_Report 3" xfId="1634" xr:uid="{00000000-0005-0000-0000-000018060000}"/>
    <cellStyle name="_SCS 5+7 BU Capital tempate_Sheet2" xfId="1635" xr:uid="{00000000-0005-0000-0000-000019060000}"/>
    <cellStyle name="_SCS 5+7 BU Capital tempate_Sheet3" xfId="1636" xr:uid="{00000000-0005-0000-0000-00001A060000}"/>
    <cellStyle name="_SCS 7+5 Capital FCST Template" xfId="1637" xr:uid="{00000000-0005-0000-0000-00001B060000}"/>
    <cellStyle name="_SCS 7+5 Capital FCST Template_Report 3" xfId="1638" xr:uid="{00000000-0005-0000-0000-00001C060000}"/>
    <cellStyle name="_SCS 7+5 Capital FCST Template_Sheet2" xfId="1639" xr:uid="{00000000-0005-0000-0000-00001D060000}"/>
    <cellStyle name="_SCS 7+5 Capital FCST Template_Sheet3" xfId="1640" xr:uid="{00000000-0005-0000-0000-00001E060000}"/>
    <cellStyle name="_Sep PS Ext Rev" xfId="1641" xr:uid="{00000000-0005-0000-0000-00001F060000}"/>
    <cellStyle name="_Sep PS Ext Rev_Report 3" xfId="1642" xr:uid="{00000000-0005-0000-0000-000020060000}"/>
    <cellStyle name="_Sep PS Ext Rev_Sheet2" xfId="1643" xr:uid="{00000000-0005-0000-0000-000021060000}"/>
    <cellStyle name="_Sep PS Ext Rev_Sheet3" xfId="1644" xr:uid="{00000000-0005-0000-0000-000022060000}"/>
    <cellStyle name="_September 2008 FLASH_Updated for Actual_WD3 AM" xfId="1645" xr:uid="{00000000-0005-0000-0000-000023060000}"/>
    <cellStyle name="_September 2008 FLASH_Updated for Actual_WD3 AM_Report 3" xfId="1646" xr:uid="{00000000-0005-0000-0000-000024060000}"/>
    <cellStyle name="_September 2008 FLASH_Updated for Actual_WD3 AM_Sheet2" xfId="1647" xr:uid="{00000000-0005-0000-0000-000025060000}"/>
    <cellStyle name="_September 2008 FLASH_Updated for Actual_WD3 AM_Sheet3" xfId="1648" xr:uid="{00000000-0005-0000-0000-000026060000}"/>
    <cellStyle name="_Staffing Deep Dive" xfId="1649" xr:uid="{00000000-0005-0000-0000-000027060000}"/>
    <cellStyle name="_Staffing Deep Dive_Report 3" xfId="1650" xr:uid="{00000000-0005-0000-0000-000028060000}"/>
    <cellStyle name="_Staffing Deep Dive_Sheet2" xfId="1651" xr:uid="{00000000-0005-0000-0000-000029060000}"/>
    <cellStyle name="_Staffing Deep Dive_Sheet3" xfId="1652" xr:uid="{00000000-0005-0000-0000-00002A060000}"/>
    <cellStyle name="_Story_LBOModel_24" xfId="1653" xr:uid="{00000000-0005-0000-0000-00002B060000}"/>
    <cellStyle name="_Story_LBOModel_24_Report 3" xfId="1654" xr:uid="{00000000-0005-0000-0000-00002C060000}"/>
    <cellStyle name="_Story_LBOModel_24_Sheet2" xfId="1655" xr:uid="{00000000-0005-0000-0000-00002D060000}"/>
    <cellStyle name="_Story_LBOModel_24_Sheet3" xfId="1656" xr:uid="{00000000-0005-0000-0000-00002E060000}"/>
    <cellStyle name="_SubHeading" xfId="1657" xr:uid="{00000000-0005-0000-0000-00002F060000}"/>
    <cellStyle name="_SubHeading_0+12 Care Solutions WD7 1.10.08 v3 - to SCS" xfId="1658" xr:uid="{00000000-0005-0000-0000-000030060000}"/>
    <cellStyle name="_SubHeading_0+12 Forecast" xfId="1659" xr:uid="{00000000-0005-0000-0000-000031060000}"/>
    <cellStyle name="_SubHeading_0+12 HSG FINAL" xfId="1660" xr:uid="{00000000-0005-0000-0000-000032060000}"/>
    <cellStyle name="_SubHeading_10+2 Rollforward template" xfId="1661" xr:uid="{00000000-0005-0000-0000-000033060000}"/>
    <cellStyle name="_SubHeading_2007 3+9 - Supplemental Schedules" xfId="1662" xr:uid="{00000000-0005-0000-0000-000034060000}"/>
    <cellStyle name="_SubHeading_2007 3+9 Forecast - Disease Solutions V4" xfId="1663" xr:uid="{00000000-0005-0000-0000-000035060000}"/>
    <cellStyle name="_SubHeading_2007 3+9 Margins" xfId="1664" xr:uid="{00000000-0005-0000-0000-000036060000}"/>
    <cellStyle name="_SubHeading_2007 3+9 SUMMARY" xfId="1665" xr:uid="{00000000-0005-0000-0000-000037060000}"/>
    <cellStyle name="_SubHeading_2007 3+9 SUMMARY 04.14.07" xfId="1666" xr:uid="{00000000-0005-0000-0000-000038060000}"/>
    <cellStyle name="_SubHeading_2007 5+7 - Supplemental Schedules (v3)" xfId="1667" xr:uid="{00000000-0005-0000-0000-000039060000}"/>
    <cellStyle name="_SubHeading_2007 5+7 SUMMARY" xfId="1668" xr:uid="{00000000-0005-0000-0000-00003A060000}"/>
    <cellStyle name="_SubHeading_2007 7+5 - Supplemental Schedules" xfId="1669" xr:uid="{00000000-0005-0000-0000-00003B060000}"/>
    <cellStyle name="_SubHeading_2007 7+5 Revenue Rollforward (URN)" xfId="1670" xr:uid="{00000000-0005-0000-0000-00003C060000}"/>
    <cellStyle name="_SubHeading_2007 9+3 Analysis_AP" xfId="1671" xr:uid="{00000000-0005-0000-0000-00003D060000}"/>
    <cellStyle name="_SubHeading_2007 Budget - Supplemental Schedules" xfId="1672" xr:uid="{00000000-0005-0000-0000-00003E060000}"/>
    <cellStyle name="_SubHeading_2007 Revenue Rollforward - HCDS - 10-18-07" xfId="1673" xr:uid="{00000000-0005-0000-0000-00003F060000}"/>
    <cellStyle name="_SubHeading_2007 Revenue Rollforward - HCDS - 11-02-07" xfId="1674" xr:uid="{00000000-0005-0000-0000-000040060000}"/>
    <cellStyle name="_SubHeading_2007_2008_Growth_Slides_11_02" xfId="1675" xr:uid="{00000000-0005-0000-0000-000041060000}"/>
    <cellStyle name="_SubHeading_2008 @ 10+2 FCST" xfId="1676" xr:uid="{00000000-0005-0000-0000-000042060000}"/>
    <cellStyle name="_SubHeading_2008 7+5 Revenue Rollforward (URN)" xfId="1677" xr:uid="{00000000-0005-0000-0000-000043060000}"/>
    <cellStyle name="_SubHeading_2008 Bi weekly Template" xfId="1678" xr:uid="{00000000-0005-0000-0000-000044060000}"/>
    <cellStyle name="_SubHeading_2008 Bi-weekly SHS Best Est. &amp; Rev Rfwd 7-19-07" xfId="1679" xr:uid="{00000000-0005-0000-0000-000045060000}"/>
    <cellStyle name="_SubHeading_2008 Bi-weekly SHS Best Est. &amp; Rev Rfwd 7-26-07" xfId="1680" xr:uid="{00000000-0005-0000-0000-000046060000}"/>
    <cellStyle name="_SubHeading_2008 Bi-weekly SHS Best Est. Rev Rfwd 11-02-07" xfId="1681" xr:uid="{00000000-0005-0000-0000-000047060000}"/>
    <cellStyle name="_SubHeading_2008 Executive Summary" xfId="1682" xr:uid="{00000000-0005-0000-0000-000048060000}"/>
    <cellStyle name="_SubHeading_2008 HCDS Exec Summary" xfId="1683" xr:uid="{00000000-0005-0000-0000-000049060000}"/>
    <cellStyle name="_SubHeading_2008 Pipeline Rollforward_HSG" xfId="1684" xr:uid="{00000000-0005-0000-0000-00004A060000}"/>
    <cellStyle name="_SubHeading_2008 Revenue Target 8-17-07 for Heather" xfId="1685" xr:uid="{00000000-0005-0000-0000-00004B060000}"/>
    <cellStyle name="_SubHeading_2008 Summary Detail - Dawn and John P." xfId="1686" xr:uid="{00000000-0005-0000-0000-00004C060000}"/>
    <cellStyle name="_SubHeading_2008 UBH Best Est  Roll 10+2 080131" xfId="1687" xr:uid="{00000000-0005-0000-0000-00004D060000}"/>
    <cellStyle name="_SubHeading_2008 UPLOAD Template EXTERNAL (10+2)" xfId="1688" xr:uid="{00000000-0005-0000-0000-00004E060000}"/>
    <cellStyle name="_SubHeading_2008-04 Power Point Load" xfId="1689" xr:uid="{00000000-0005-0000-0000-00004F060000}"/>
    <cellStyle name="_SubHeading_2009 2+10 Fcst Template - Schedules A-D.xls;F.xls;H.xls;M-Q use this file" xfId="1690" xr:uid="{00000000-0005-0000-0000-000050060000}"/>
    <cellStyle name="_SubHeading_2009-02 Power Point Load" xfId="1691" xr:uid="{00000000-0005-0000-0000-000051060000}"/>
    <cellStyle name="_SubHeading_2010 2+10_GM FCST" xfId="1692" xr:uid="{00000000-0005-0000-0000-000052060000}"/>
    <cellStyle name="_SubHeading_3+9 known-gap highlevel v4" xfId="1693" xr:uid="{00000000-0005-0000-0000-000053060000}"/>
    <cellStyle name="_SubHeading_3+9 Revenue Forecasting tool - essbase based" xfId="1694" xr:uid="{00000000-0005-0000-0000-000054060000}"/>
    <cellStyle name="_SubHeading_5+7 Preview" xfId="1695" xr:uid="{00000000-0005-0000-0000-000055060000}"/>
    <cellStyle name="_SubHeading_560" xfId="1696" xr:uid="{00000000-0005-0000-0000-000056060000}"/>
    <cellStyle name="_SubHeading_7+5 Int-Ewd-Ext" xfId="1697" xr:uid="{00000000-0005-0000-0000-000057060000}"/>
    <cellStyle name="_SubHeading_7+5 Pipeline Rollforward (ACN)" xfId="1698" xr:uid="{00000000-0005-0000-0000-000058060000}"/>
    <cellStyle name="_SubHeading_7-19-07 SHS CEO Report Final Expanded View" xfId="1699" xr:uid="{00000000-0005-0000-0000-000059060000}"/>
    <cellStyle name="_SubHeading_9+3_Budget Forecast Timeline v2." xfId="1700" xr:uid="{00000000-0005-0000-0000-00005A060000}"/>
    <cellStyle name="_SubHeading_A9" xfId="1701" xr:uid="{00000000-0005-0000-0000-00005B060000}"/>
    <cellStyle name="_SubHeading_asian companies" xfId="1702" xr:uid="{00000000-0005-0000-0000-00005C060000}"/>
    <cellStyle name="_SubHeading_Bi weekly rollforward 11 1 07v2" xfId="1703" xr:uid="{00000000-0005-0000-0000-00005D060000}"/>
    <cellStyle name="_SubHeading_Bi weekly rollforward 11 29 08 w DV updates" xfId="1704" xr:uid="{00000000-0005-0000-0000-00005E060000}"/>
    <cellStyle name="_SubHeading_Bi weekly rollforward 12-13-07" xfId="1705" xr:uid="{00000000-0005-0000-0000-00005F060000}"/>
    <cellStyle name="_SubHeading_Bi weekly rollforward 1-24-08" xfId="1706" xr:uid="{00000000-0005-0000-0000-000060060000}"/>
    <cellStyle name="_SubHeading_Bi weekly rollforward 1-9-08" xfId="1707" xr:uid="{00000000-0005-0000-0000-000061060000}"/>
    <cellStyle name="_SubHeading_Bi weekly rollforward 8.16.07 v1" xfId="1708" xr:uid="{00000000-0005-0000-0000-000062060000}"/>
    <cellStyle name="_SubHeading_Big Customer PL 8+4 Pierce Sch A_V1" xfId="1709" xr:uid="{00000000-0005-0000-0000-000063060000}"/>
    <cellStyle name="_SubHeading_Bi-weekly SHS Best Est. Rev Rfwd 7-05-07" xfId="1710" xr:uid="{00000000-0005-0000-0000-000064060000}"/>
    <cellStyle name="_SubHeading_Bi-weekly SHS Best Est. Rev Rfwd 7-26-07 Final" xfId="1711" xr:uid="{00000000-0005-0000-0000-000065060000}"/>
    <cellStyle name="_SubHeading_Biweekly with Hansen model" xfId="1712" xr:uid="{00000000-0005-0000-0000-000066060000}"/>
    <cellStyle name="_SubHeading_Book1" xfId="1713" xr:uid="{00000000-0005-0000-0000-000067060000}"/>
    <cellStyle name="_SubHeading_Book2" xfId="1714" xr:uid="{00000000-0005-0000-0000-000068060000}"/>
    <cellStyle name="_SubHeading_Bridge - 2008 Revenue Bud" xfId="1715" xr:uid="{00000000-0005-0000-0000-000069060000}"/>
    <cellStyle name="_SubHeading_CER (41270)" xfId="1716" xr:uid="{00000000-0005-0000-0000-00006A060000}"/>
    <cellStyle name="_SubHeading_Cost Savings 5+7" xfId="1717" xr:uid="{00000000-0005-0000-0000-00006B060000}"/>
    <cellStyle name="_SubHeading_Dental 2008-2010 best estimate model 3+9 version 4-9-07" xfId="1718" xr:uid="{00000000-0005-0000-0000-00006C060000}"/>
    <cellStyle name="_SubHeading_Emp-Pay-PS 2006-2007-2008v4" xfId="1719" xr:uid="{00000000-0005-0000-0000-00006D060000}"/>
    <cellStyle name="_SubHeading_Essbase load Rev Mem COC by Channel &amp; Customer" xfId="1720" xr:uid="{00000000-0005-0000-0000-00006E060000}"/>
    <cellStyle name="_SubHeading_Essbase pull_HSG Consol_prod suite_revised for 7+5FC v2" xfId="1721" xr:uid="{00000000-0005-0000-0000-00006F060000}"/>
    <cellStyle name="_SubHeading_Est Stretch" xfId="1722" xr:uid="{00000000-0005-0000-0000-000070060000}"/>
    <cellStyle name="_SubHeading_Financial Review 10.02.07" xfId="1723" xr:uid="{00000000-0005-0000-0000-000071060000}"/>
    <cellStyle name="_SubHeading_Financial Review 8.22.07" xfId="1724" xr:uid="{00000000-0005-0000-0000-000072060000}"/>
    <cellStyle name="_SubHeading_Financial Review 8.25.07" xfId="1725" xr:uid="{00000000-0005-0000-0000-000073060000}"/>
    <cellStyle name="_SubHeading_Financial Slides" xfId="1726" xr:uid="{00000000-0005-0000-0000-000074060000}"/>
    <cellStyle name="_SubHeading_FTEs PS 5+7" xfId="1727" xr:uid="{00000000-0005-0000-0000-000075060000}"/>
    <cellStyle name="_SubHeading_Gap Analysis" xfId="1728" xr:uid="{00000000-0005-0000-0000-000076060000}"/>
    <cellStyle name="_SubHeading_GBS Bi_Weekly 02-06-08" xfId="1729" xr:uid="{00000000-0005-0000-0000-000077060000}"/>
    <cellStyle name="_SubHeading_GIS_SCS Cost Control" xfId="1730" xr:uid="{00000000-0005-0000-0000-000078060000}"/>
    <cellStyle name="_SubHeading_GM" xfId="1731" xr:uid="{00000000-0005-0000-0000-000079060000}"/>
    <cellStyle name="_SubHeading_HCDS Exec Summary_v2" xfId="1732" xr:uid="{00000000-0005-0000-0000-00007A060000}"/>
    <cellStyle name="_SubHeading_HCDS FTE 5+7 by month" xfId="1733" xr:uid="{00000000-0005-0000-0000-00007B060000}"/>
    <cellStyle name="_SubHeading_HCDS Revenue Rollforward (HCDS)" xfId="1734" xr:uid="{00000000-0005-0000-0000-00007C060000}"/>
    <cellStyle name="_SubHeading_HSG 2008 Budget Bridge - KLD3" xfId="1735" xr:uid="{00000000-0005-0000-0000-00007D060000}"/>
    <cellStyle name="_SubHeading_HSG quarterly" xfId="1736" xr:uid="{00000000-0005-0000-0000-00007E060000}"/>
    <cellStyle name="_SubHeading_Int-Ext-EWD - GBS V2" xfId="1737" xr:uid="{00000000-0005-0000-0000-00007F060000}"/>
    <cellStyle name="_SubHeading_John Way New and Improved GM Analysis_2009@ 2+10" xfId="1738" xr:uid="{00000000-0005-0000-0000-000080060000}"/>
    <cellStyle name="_SubHeading_Known Rev - Gap Rept 20071102" xfId="1739" xr:uid="{00000000-0005-0000-0000-000081060000}"/>
    <cellStyle name="_SubHeading_May 2007 Product Reporting - HCDS" xfId="1740" xr:uid="{00000000-0005-0000-0000-000082060000}"/>
    <cellStyle name="_SubHeading_Membership" xfId="1741" xr:uid="{00000000-0005-0000-0000-000083060000}"/>
    <cellStyle name="_SubHeading_OptumHealth ACR Targets_110607v2" xfId="1742" xr:uid="{00000000-0005-0000-0000-000084060000}"/>
    <cellStyle name="_SubHeading_Ovations 2+10 Impacts_03.27.08" xfId="1743" xr:uid="{00000000-0005-0000-0000-000085060000}"/>
    <cellStyle name="_SubHeading_Ovations Program Template" xfId="1744" xr:uid="{00000000-0005-0000-0000-000086060000}"/>
    <cellStyle name="_SubHeading_P&amp;L Sched" xfId="1745" xr:uid="{00000000-0005-0000-0000-000087060000}"/>
    <cellStyle name="_SubHeading_Page 11 - Operating Costs" xfId="1746" xr:uid="{00000000-0005-0000-0000-000088060000}"/>
    <cellStyle name="_SubHeading_Pierce County 2+10 revenue forecast SFO" xfId="1747" xr:uid="{00000000-0005-0000-0000-000089060000}"/>
    <cellStyle name="_SubHeading_Pierce County PL 5+7 Pierce Sch A_V4" xfId="1748" xr:uid="{00000000-0005-0000-0000-00008A060000}"/>
    <cellStyle name="_SubHeading_Pipeline Rollforward_HSG" xfId="1749" xr:uid="{00000000-0005-0000-0000-00008B060000}"/>
    <cellStyle name="_SubHeading_PL Rollforward Template" xfId="1750" xr:uid="{00000000-0005-0000-0000-00008C060000}"/>
    <cellStyle name="_SubHeading_PL Summ-Detail_2007" xfId="1751" xr:uid="{00000000-0005-0000-0000-00008D060000}"/>
    <cellStyle name="_SubHeading_prestemp" xfId="1752" xr:uid="{00000000-0005-0000-0000-00008E060000}"/>
    <cellStyle name="_SubHeading_Productivity Docs" xfId="1753" xr:uid="{00000000-0005-0000-0000-00008F060000}"/>
    <cellStyle name="_SubHeading_SCS 7+5 Capital FCST Template" xfId="1754" xr:uid="{00000000-0005-0000-0000-000090060000}"/>
    <cellStyle name="_SubHeading_SLT Finance Slides_081807" xfId="1755" xr:uid="{00000000-0005-0000-0000-000091060000}"/>
    <cellStyle name="_SubHeading_Supplemental Schedules 1+11 FCST" xfId="1756" xr:uid="{00000000-0005-0000-0000-000092060000}"/>
    <cellStyle name="_SubHeading_Supplemental Schedules UPDATE" xfId="1757" xr:uid="{00000000-0005-0000-0000-000093060000}"/>
    <cellStyle name="_SubHeading_UBH Bi-Weekly 110107_10+2" xfId="1758" xr:uid="{00000000-0005-0000-0000-000094060000}"/>
    <cellStyle name="_SubHeading_Wellness 2007 5+7 Forecast" xfId="1759" xr:uid="{00000000-0005-0000-0000-000095060000}"/>
    <cellStyle name="_SubHeading_Worksheet in 2008 Business Plan Review Template_final" xfId="1760" xr:uid="{00000000-0005-0000-0000-000096060000}"/>
    <cellStyle name="_SubHeading_Worksheet in Supplemental Presentation" xfId="1761" xr:uid="{00000000-0005-0000-0000-000097060000}"/>
    <cellStyle name="_Summary differences consortium-KKR-OC-150402" xfId="1762" xr:uid="{00000000-0005-0000-0000-000098060000}"/>
    <cellStyle name="_Summary differences consortium-KKR-OC-150402_Report 3" xfId="1763" xr:uid="{00000000-0005-0000-0000-000099060000}"/>
    <cellStyle name="_Summary differences consortium-KKR-OC-150402_Sheet2" xfId="1764" xr:uid="{00000000-0005-0000-0000-00009A060000}"/>
    <cellStyle name="_Summary differences consortium-KKR-OC-150402_Sheet3" xfId="1765" xr:uid="{00000000-0005-0000-0000-00009B060000}"/>
    <cellStyle name="_Table" xfId="1766" xr:uid="{00000000-0005-0000-0000-00009C060000}"/>
    <cellStyle name="_Table input" xfId="1767" xr:uid="{00000000-0005-0000-0000-00009D060000}"/>
    <cellStyle name="_Table shaded" xfId="1768" xr:uid="{00000000-0005-0000-0000-00009E060000}"/>
    <cellStyle name="_Table_0+12 Care Solutions WD7 1.10.08 v3 - to SCS" xfId="1769" xr:uid="{00000000-0005-0000-0000-00009F060000}"/>
    <cellStyle name="_Table_0+12 Forecast" xfId="1770" xr:uid="{00000000-0005-0000-0000-0000A0060000}"/>
    <cellStyle name="_Table_0+12 HSG FINAL" xfId="1771" xr:uid="{00000000-0005-0000-0000-0000A1060000}"/>
    <cellStyle name="_Table_10+2 Rollforward template" xfId="1772" xr:uid="{00000000-0005-0000-0000-0000A2060000}"/>
    <cellStyle name="_Table_2007 3+9 - Supplemental Schedules" xfId="1773" xr:uid="{00000000-0005-0000-0000-0000A3060000}"/>
    <cellStyle name="_Table_2007 3+9 - Supplemental Schedules_Bi weekly rollforward 11 29 08 w DV updates" xfId="1774" xr:uid="{00000000-0005-0000-0000-0000A4060000}"/>
    <cellStyle name="_Table_2007 3+9 - Supplemental Schedules_Bi weekly rollforward 12-13-07" xfId="1775" xr:uid="{00000000-0005-0000-0000-0000A5060000}"/>
    <cellStyle name="_Table_2007 3+9 - Supplemental Schedules_Bi weekly rollforward 1-24-08" xfId="1776" xr:uid="{00000000-0005-0000-0000-0000A6060000}"/>
    <cellStyle name="_Table_2007 3+9 - Supplemental Schedules_Bi weekly rollforward 1-9-08" xfId="1777" xr:uid="{00000000-0005-0000-0000-0000A7060000}"/>
    <cellStyle name="_Table_2007 3+9 - Supplemental Schedules_GBS Bi_Weekly 02-06-08" xfId="1778" xr:uid="{00000000-0005-0000-0000-0000A8060000}"/>
    <cellStyle name="_Table_2007 3+9 - Supplemental Schedules_OptumHealth ACR Targets_110607v2" xfId="1779" xr:uid="{00000000-0005-0000-0000-0000A9060000}"/>
    <cellStyle name="_Table_2007 3+9 Forecast - Disease Solutions V4" xfId="1780" xr:uid="{00000000-0005-0000-0000-0000AA060000}"/>
    <cellStyle name="_Table_2007 3+9 Margins" xfId="1781" xr:uid="{00000000-0005-0000-0000-0000AB060000}"/>
    <cellStyle name="_Table_2007 3+9 SUMMARY" xfId="1782" xr:uid="{00000000-0005-0000-0000-0000AC060000}"/>
    <cellStyle name="_Table_2007 3+9 SUMMARY 04.14.07" xfId="1783" xr:uid="{00000000-0005-0000-0000-0000AD060000}"/>
    <cellStyle name="_Table_2007 5+7 - Supplemental Schedules (v3)" xfId="1784" xr:uid="{00000000-0005-0000-0000-0000AE060000}"/>
    <cellStyle name="_Table_2007 5+7 SUMMARY" xfId="1785" xr:uid="{00000000-0005-0000-0000-0000AF060000}"/>
    <cellStyle name="_Table_2007 7+5 - Supplemental Schedules" xfId="1786" xr:uid="{00000000-0005-0000-0000-0000B0060000}"/>
    <cellStyle name="_Table_2007 7+5 Revenue Rollforward (URN)" xfId="1787" xr:uid="{00000000-0005-0000-0000-0000B1060000}"/>
    <cellStyle name="_Table_2007 9+3 Analysis_AP" xfId="1788" xr:uid="{00000000-0005-0000-0000-0000B2060000}"/>
    <cellStyle name="_Table_2007 Budget - Supplemental Schedules" xfId="1789" xr:uid="{00000000-0005-0000-0000-0000B3060000}"/>
    <cellStyle name="_Table_2007 Revenue Rollforward - HCDS - 10-18-07" xfId="1790" xr:uid="{00000000-0005-0000-0000-0000B4060000}"/>
    <cellStyle name="_Table_2007 Revenue Rollforward - HCDS - 11-02-07" xfId="1791" xr:uid="{00000000-0005-0000-0000-0000B5060000}"/>
    <cellStyle name="_Table_2007_2008_Growth_Slides_11_02" xfId="1792" xr:uid="{00000000-0005-0000-0000-0000B6060000}"/>
    <cellStyle name="_Table_2008 @ 10+2 FCST" xfId="1793" xr:uid="{00000000-0005-0000-0000-0000B7060000}"/>
    <cellStyle name="_Table_2008 7+5 Revenue Rollforward (URN)" xfId="1794" xr:uid="{00000000-0005-0000-0000-0000B8060000}"/>
    <cellStyle name="_Table_2008 Bi weekly Template" xfId="1795" xr:uid="{00000000-0005-0000-0000-0000B9060000}"/>
    <cellStyle name="_Table_2008 Bi-weekly SHS Best Est. &amp; Rev Rfwd 7-19-07" xfId="1796" xr:uid="{00000000-0005-0000-0000-0000BA060000}"/>
    <cellStyle name="_Table_2008 Bi-weekly SHS Best Est. &amp; Rev Rfwd 7-26-07" xfId="1797" xr:uid="{00000000-0005-0000-0000-0000BB060000}"/>
    <cellStyle name="_Table_2008 Bi-weekly SHS Best Est. Rev Rfwd 11-02-07" xfId="1798" xr:uid="{00000000-0005-0000-0000-0000BC060000}"/>
    <cellStyle name="_Table_2008 Executive Summary" xfId="1799" xr:uid="{00000000-0005-0000-0000-0000BD060000}"/>
    <cellStyle name="_Table_2008 HCDS Exec Summary" xfId="1800" xr:uid="{00000000-0005-0000-0000-0000BE060000}"/>
    <cellStyle name="_Table_2008 Pipeline Rollforward_HSG" xfId="1801" xr:uid="{00000000-0005-0000-0000-0000BF060000}"/>
    <cellStyle name="_Table_2008 Revenue Target 8-17-07 for Heather" xfId="1802" xr:uid="{00000000-0005-0000-0000-0000C0060000}"/>
    <cellStyle name="_Table_2008 Summary Detail - Dawn and John P." xfId="1803" xr:uid="{00000000-0005-0000-0000-0000C1060000}"/>
    <cellStyle name="_Table_2008 UBH Best Est  Roll 10+2 080131" xfId="1804" xr:uid="{00000000-0005-0000-0000-0000C2060000}"/>
    <cellStyle name="_Table_2008 UPLOAD Template EXTERNAL (10+2)" xfId="1805" xr:uid="{00000000-0005-0000-0000-0000C3060000}"/>
    <cellStyle name="_Table_2008-04 Power Point Load" xfId="1806" xr:uid="{00000000-0005-0000-0000-0000C4060000}"/>
    <cellStyle name="_Table_2009 2+10 Fcst Template - Schedules A-D.xls;F.xls;H.xls;M-Q use this file" xfId="1807" xr:uid="{00000000-0005-0000-0000-0000C5060000}"/>
    <cellStyle name="_Table_2009-02 Power Point Load" xfId="1808" xr:uid="{00000000-0005-0000-0000-0000C6060000}"/>
    <cellStyle name="_Table_2010 2+10_GM FCST" xfId="1809" xr:uid="{00000000-0005-0000-0000-0000C7060000}"/>
    <cellStyle name="_Table_3+9 known-gap highlevel v4" xfId="1810" xr:uid="{00000000-0005-0000-0000-0000C8060000}"/>
    <cellStyle name="_Table_3+9 Revenue Forecasting tool - essbase based" xfId="1811" xr:uid="{00000000-0005-0000-0000-0000C9060000}"/>
    <cellStyle name="_Table_5+7 Preview" xfId="1812" xr:uid="{00000000-0005-0000-0000-0000CA060000}"/>
    <cellStyle name="_Table_5+7 Preview_Bi weekly rollforward 11 29 08 w DV updates" xfId="1813" xr:uid="{00000000-0005-0000-0000-0000CB060000}"/>
    <cellStyle name="_Table_5+7 Preview_OptumHealth ACR Targets_110607v2" xfId="1814" xr:uid="{00000000-0005-0000-0000-0000CC060000}"/>
    <cellStyle name="_Table_5+7 Preview_OptumHealth ACR Targets_Template" xfId="1815" xr:uid="{00000000-0005-0000-0000-0000CD060000}"/>
    <cellStyle name="_Table_5+7 Preview_OptumHealth Sales Model 2.4.08" xfId="1816" xr:uid="{00000000-0005-0000-0000-0000CE060000}"/>
    <cellStyle name="_Table_560" xfId="1817" xr:uid="{00000000-0005-0000-0000-0000CF060000}"/>
    <cellStyle name="_Table_7+5 Int-Ewd-Ext" xfId="1818" xr:uid="{00000000-0005-0000-0000-0000D0060000}"/>
    <cellStyle name="_Table_7+5 Pipeline Rollforward (ACN)" xfId="1819" xr:uid="{00000000-0005-0000-0000-0000D1060000}"/>
    <cellStyle name="_Table_7-19-07 SHS CEO Report Final Expanded View" xfId="1820" xr:uid="{00000000-0005-0000-0000-0000D2060000}"/>
    <cellStyle name="_Table_9+3_Budget Forecast Timeline v2." xfId="1821" xr:uid="{00000000-0005-0000-0000-0000D3060000}"/>
    <cellStyle name="_Table_A9" xfId="1822" xr:uid="{00000000-0005-0000-0000-0000D4060000}"/>
    <cellStyle name="_Table_asian companies" xfId="1823" xr:uid="{00000000-0005-0000-0000-0000D5060000}"/>
    <cellStyle name="_Table_asian companies_Bi weekly rollforward 11 29 08 w DV updates" xfId="1824" xr:uid="{00000000-0005-0000-0000-0000D6060000}"/>
    <cellStyle name="_Table_asian companies_Bi weekly rollforward 12-13-07" xfId="1825" xr:uid="{00000000-0005-0000-0000-0000D7060000}"/>
    <cellStyle name="_Table_asian companies_Bi weekly rollforward 1-24-08" xfId="1826" xr:uid="{00000000-0005-0000-0000-0000D8060000}"/>
    <cellStyle name="_Table_asian companies_Bi weekly rollforward 1-9-08" xfId="1827" xr:uid="{00000000-0005-0000-0000-0000D9060000}"/>
    <cellStyle name="_Table_asian companies_GBS Bi_Weekly 02-06-08" xfId="1828" xr:uid="{00000000-0005-0000-0000-0000DA060000}"/>
    <cellStyle name="_Table_asian companies_OptumHealth ACR Targets_110607v2" xfId="1829" xr:uid="{00000000-0005-0000-0000-0000DB060000}"/>
    <cellStyle name="_Table_Bi weekly rollforward 11 1 07v2" xfId="1830" xr:uid="{00000000-0005-0000-0000-0000DC060000}"/>
    <cellStyle name="_Table_Bi weekly rollforward 11 29 08 w DV updates" xfId="1831" xr:uid="{00000000-0005-0000-0000-0000DD060000}"/>
    <cellStyle name="_Table_Bi weekly rollforward 12-13-07" xfId="1832" xr:uid="{00000000-0005-0000-0000-0000DE060000}"/>
    <cellStyle name="_Table_Bi weekly rollforward 1-24-08" xfId="1833" xr:uid="{00000000-0005-0000-0000-0000DF060000}"/>
    <cellStyle name="_Table_Bi weekly rollforward 1-9-08" xfId="1834" xr:uid="{00000000-0005-0000-0000-0000E0060000}"/>
    <cellStyle name="_Table_Bi weekly rollforward 8.16.07 v1" xfId="1835" xr:uid="{00000000-0005-0000-0000-0000E1060000}"/>
    <cellStyle name="_Table_Big Customer PL 8+4 Pierce Sch A_V1" xfId="1836" xr:uid="{00000000-0005-0000-0000-0000E2060000}"/>
    <cellStyle name="_Table_Bi-weekly SHS Best Est. Rev Rfwd 7-05-07" xfId="1837" xr:uid="{00000000-0005-0000-0000-0000E3060000}"/>
    <cellStyle name="_Table_Bi-weekly SHS Best Est. Rev Rfwd 7-26-07 Final" xfId="1838" xr:uid="{00000000-0005-0000-0000-0000E4060000}"/>
    <cellStyle name="_Table_Biweekly with Hansen model" xfId="1839" xr:uid="{00000000-0005-0000-0000-0000E5060000}"/>
    <cellStyle name="_Table_Biweekly with Hansen model_Cost Management Activities" xfId="1840" xr:uid="{00000000-0005-0000-0000-0000E6060000}"/>
    <cellStyle name="_Table_Biweekly with Hansen model_Hemsley doc" xfId="1841" xr:uid="{00000000-0005-0000-0000-0000E7060000}"/>
    <cellStyle name="_Table_Biweekly with Hansen model_OptumHealth Sales Model 2.4.08" xfId="1842" xr:uid="{00000000-0005-0000-0000-0000E8060000}"/>
    <cellStyle name="_Table_Book1" xfId="1843" xr:uid="{00000000-0005-0000-0000-0000E9060000}"/>
    <cellStyle name="_Table_Book2" xfId="1844" xr:uid="{00000000-0005-0000-0000-0000EA060000}"/>
    <cellStyle name="_Table_Bridge - 2008 Revenue Bud" xfId="1845" xr:uid="{00000000-0005-0000-0000-0000EB060000}"/>
    <cellStyle name="_Table_CER (41270)" xfId="1846" xr:uid="{00000000-0005-0000-0000-0000EC060000}"/>
    <cellStyle name="_Table_Cost Savings 5+7" xfId="1847" xr:uid="{00000000-0005-0000-0000-0000ED060000}"/>
    <cellStyle name="_Table_Dental 2008-2010 best estimate model 3+9 version 4-9-07" xfId="1848" xr:uid="{00000000-0005-0000-0000-0000EE060000}"/>
    <cellStyle name="_Table_Emp-Pay-PS 2006-2007-2008v4" xfId="1849" xr:uid="{00000000-0005-0000-0000-0000EF060000}"/>
    <cellStyle name="_Table_Essbase load Rev Mem COC by Channel &amp; Customer" xfId="1850" xr:uid="{00000000-0005-0000-0000-0000F0060000}"/>
    <cellStyle name="_Table_Essbase pull_HSG Consol_prod suite_revised for 7+5FC v2" xfId="1851" xr:uid="{00000000-0005-0000-0000-0000F1060000}"/>
    <cellStyle name="_Table_Est Stretch" xfId="1852" xr:uid="{00000000-0005-0000-0000-0000F2060000}"/>
    <cellStyle name="_Table_Financial Review 10.02.07" xfId="1853" xr:uid="{00000000-0005-0000-0000-0000F3060000}"/>
    <cellStyle name="_Table_Financial Review 8.22.07" xfId="1854" xr:uid="{00000000-0005-0000-0000-0000F4060000}"/>
    <cellStyle name="_Table_Financial Review 8.25.07" xfId="1855" xr:uid="{00000000-0005-0000-0000-0000F5060000}"/>
    <cellStyle name="_Table_Financial Slides" xfId="1856" xr:uid="{00000000-0005-0000-0000-0000F6060000}"/>
    <cellStyle name="_Table_FTEs PS 5+7" xfId="1857" xr:uid="{00000000-0005-0000-0000-0000F7060000}"/>
    <cellStyle name="_Table_Gap Analysis" xfId="1858" xr:uid="{00000000-0005-0000-0000-0000F8060000}"/>
    <cellStyle name="_Table_GBS Bi_Weekly 02-06-08" xfId="1859" xr:uid="{00000000-0005-0000-0000-0000F9060000}"/>
    <cellStyle name="_Table_GIS_SCS Cost Control" xfId="1860" xr:uid="{00000000-0005-0000-0000-0000FA060000}"/>
    <cellStyle name="_Table_GIS_SCS Cost Control_Bi weekly rollforward 11 29 08 w DV updates" xfId="1861" xr:uid="{00000000-0005-0000-0000-0000FB060000}"/>
    <cellStyle name="_Table_GIS_SCS Cost Control_Bi weekly rollforward 12-13-07" xfId="1862" xr:uid="{00000000-0005-0000-0000-0000FC060000}"/>
    <cellStyle name="_Table_GIS_SCS Cost Control_Bi weekly rollforward 1-24-08" xfId="1863" xr:uid="{00000000-0005-0000-0000-0000FD060000}"/>
    <cellStyle name="_Table_GIS_SCS Cost Control_Bi weekly rollforward 1-9-08" xfId="1864" xr:uid="{00000000-0005-0000-0000-0000FE060000}"/>
    <cellStyle name="_Table_GIS_SCS Cost Control_GBS Bi_Weekly 02-06-08" xfId="1865" xr:uid="{00000000-0005-0000-0000-0000FF060000}"/>
    <cellStyle name="_Table_GIS_SCS Cost Control_OptumHealth ACR Targets_110607v2" xfId="1866" xr:uid="{00000000-0005-0000-0000-000000070000}"/>
    <cellStyle name="_Table_GM" xfId="1867" xr:uid="{00000000-0005-0000-0000-000001070000}"/>
    <cellStyle name="_Table_HCDS Exec Summary_v2" xfId="1868" xr:uid="{00000000-0005-0000-0000-000002070000}"/>
    <cellStyle name="_Table_HCDS FTE 5+7 by month" xfId="1869" xr:uid="{00000000-0005-0000-0000-000003070000}"/>
    <cellStyle name="_Table_HCDS Revenue Rollforward (HCDS)" xfId="1870" xr:uid="{00000000-0005-0000-0000-000004070000}"/>
    <cellStyle name="_Table_HSG 2008 Budget Bridge - KLD3" xfId="1871" xr:uid="{00000000-0005-0000-0000-000005070000}"/>
    <cellStyle name="_Table_HSG quarterly" xfId="1872" xr:uid="{00000000-0005-0000-0000-000006070000}"/>
    <cellStyle name="_Table_Int-Ext-EWD - GBS V2" xfId="1873" xr:uid="{00000000-0005-0000-0000-000007070000}"/>
    <cellStyle name="_Table_John Way New and Improved GM Analysis_2009@ 2+10" xfId="1874" xr:uid="{00000000-0005-0000-0000-000008070000}"/>
    <cellStyle name="_Table_Known Rev - Gap Rept 20071102" xfId="1875" xr:uid="{00000000-0005-0000-0000-000009070000}"/>
    <cellStyle name="_Table_May 2007 Product Reporting - HCDS" xfId="1876" xr:uid="{00000000-0005-0000-0000-00000A070000}"/>
    <cellStyle name="_Table_Membership" xfId="1877" xr:uid="{00000000-0005-0000-0000-00000B070000}"/>
    <cellStyle name="_Table_OptumHealth ACR Targets_110607v2" xfId="1878" xr:uid="{00000000-0005-0000-0000-00000C070000}"/>
    <cellStyle name="_Table_Ovations 2+10 Impacts_03.27.08" xfId="1879" xr:uid="{00000000-0005-0000-0000-00000D070000}"/>
    <cellStyle name="_Table_Ovations Program Template" xfId="1880" xr:uid="{00000000-0005-0000-0000-00000E070000}"/>
    <cellStyle name="_Table_P&amp;L Sched" xfId="1881" xr:uid="{00000000-0005-0000-0000-00000F070000}"/>
    <cellStyle name="_Table_Page 11 - Operating Costs" xfId="1882" xr:uid="{00000000-0005-0000-0000-000010070000}"/>
    <cellStyle name="_Table_Pierce County 2+10 revenue forecast SFO" xfId="1883" xr:uid="{00000000-0005-0000-0000-000011070000}"/>
    <cellStyle name="_Table_Pierce County PL 5+7 Pierce Sch A_V4" xfId="1884" xr:uid="{00000000-0005-0000-0000-000012070000}"/>
    <cellStyle name="_Table_Pipeline Rollforward_HSG" xfId="1885" xr:uid="{00000000-0005-0000-0000-000013070000}"/>
    <cellStyle name="_Table_PL Rollforward Template" xfId="1886" xr:uid="{00000000-0005-0000-0000-000014070000}"/>
    <cellStyle name="_Table_PL Summ-Detail_2007" xfId="1887" xr:uid="{00000000-0005-0000-0000-000015070000}"/>
    <cellStyle name="_Table_Productivity Docs" xfId="1888" xr:uid="{00000000-0005-0000-0000-000016070000}"/>
    <cellStyle name="_Table_Productivity Docs_Bi weekly rollforward 11 29 08 w DV updates" xfId="1889" xr:uid="{00000000-0005-0000-0000-000017070000}"/>
    <cellStyle name="_Table_Productivity Docs_Bi weekly rollforward 12-13-07" xfId="1890" xr:uid="{00000000-0005-0000-0000-000018070000}"/>
    <cellStyle name="_Table_Productivity Docs_Bi weekly rollforward 1-24-08" xfId="1891" xr:uid="{00000000-0005-0000-0000-000019070000}"/>
    <cellStyle name="_Table_Productivity Docs_Bi weekly rollforward 1-9-08" xfId="1892" xr:uid="{00000000-0005-0000-0000-00001A070000}"/>
    <cellStyle name="_Table_Productivity Docs_GBS Bi_Weekly 02-06-08" xfId="1893" xr:uid="{00000000-0005-0000-0000-00001B070000}"/>
    <cellStyle name="_Table_Productivity Docs_OptumHealth ACR Targets_110607v2" xfId="1894" xr:uid="{00000000-0005-0000-0000-00001C070000}"/>
    <cellStyle name="_Table_SCS 7+5 Capital FCST Template" xfId="1895" xr:uid="{00000000-0005-0000-0000-00001D070000}"/>
    <cellStyle name="_Table_SLT Finance Slides_081807" xfId="1896" xr:uid="{00000000-0005-0000-0000-00001E070000}"/>
    <cellStyle name="_Table_Supplemental Schedules 1+11 FCST" xfId="1897" xr:uid="{00000000-0005-0000-0000-00001F070000}"/>
    <cellStyle name="_Table_Supplemental Schedules UPDATE" xfId="1898" xr:uid="{00000000-0005-0000-0000-000020070000}"/>
    <cellStyle name="_Table_UBH Bi-Weekly 110107_10+2" xfId="1899" xr:uid="{00000000-0005-0000-0000-000021070000}"/>
    <cellStyle name="_Table_v4_Dealcomp_distribution" xfId="1900" xr:uid="{00000000-0005-0000-0000-000022070000}"/>
    <cellStyle name="_Table_v4_Dealcomp_distribution_Bi weekly rollforward 11 29 08 w DV updates" xfId="1901" xr:uid="{00000000-0005-0000-0000-000023070000}"/>
    <cellStyle name="_Table_v4_Dealcomp_distribution_Bi weekly rollforward 12-13-07" xfId="1902" xr:uid="{00000000-0005-0000-0000-000024070000}"/>
    <cellStyle name="_Table_v4_Dealcomp_distribution_Bi weekly rollforward 1-24-08" xfId="1903" xr:uid="{00000000-0005-0000-0000-000025070000}"/>
    <cellStyle name="_Table_v4_Dealcomp_distribution_Bi weekly rollforward 1-9-08" xfId="1904" xr:uid="{00000000-0005-0000-0000-000026070000}"/>
    <cellStyle name="_Table_v4_Dealcomp_distribution_GBS Bi_Weekly 02-06-08" xfId="1905" xr:uid="{00000000-0005-0000-0000-000027070000}"/>
    <cellStyle name="_Table_v4_Dealcomp_distribution_OptumHealth ACR Targets_110607v2" xfId="1906" xr:uid="{00000000-0005-0000-0000-000028070000}"/>
    <cellStyle name="_Table_Wellness 2007 5+7 Forecast" xfId="1907" xr:uid="{00000000-0005-0000-0000-000029070000}"/>
    <cellStyle name="_Table_Worksheet in 2008 Business Plan Review Template_final" xfId="1908" xr:uid="{00000000-0005-0000-0000-00002A070000}"/>
    <cellStyle name="_Table_Worksheet in Supplemental Presentation" xfId="1909" xr:uid="{00000000-0005-0000-0000-00002B070000}"/>
    <cellStyle name="_TableHead" xfId="1910" xr:uid="{00000000-0005-0000-0000-00002C070000}"/>
    <cellStyle name="_TableHead centre across sel" xfId="1911" xr:uid="{00000000-0005-0000-0000-00002D070000}"/>
    <cellStyle name="_TableHead centre across sel_Bi weekly rollforward 11 29 08 w DV updates" xfId="1912" xr:uid="{00000000-0005-0000-0000-00002E070000}"/>
    <cellStyle name="_TableHead centre across sel_Bi weekly rollforward 12-13-07" xfId="1913" xr:uid="{00000000-0005-0000-0000-00002F070000}"/>
    <cellStyle name="_TableHead centre across sel_Bi weekly rollforward 1-24-08" xfId="1914" xr:uid="{00000000-0005-0000-0000-000030070000}"/>
    <cellStyle name="_TableHead centre across sel_Bi weekly rollforward 1-9-08" xfId="1915" xr:uid="{00000000-0005-0000-0000-000031070000}"/>
    <cellStyle name="_TableHead centre across sel_OptumHealth ACR Targets_110607v2" xfId="1916" xr:uid="{00000000-0005-0000-0000-000032070000}"/>
    <cellStyle name="_TableHead_asian companies" xfId="1917" xr:uid="{00000000-0005-0000-0000-000033070000}"/>
    <cellStyle name="_TableHead_asian companies_Bi weekly rollforward 11 29 08 w DV updates" xfId="1918" xr:uid="{00000000-0005-0000-0000-000034070000}"/>
    <cellStyle name="_TableHead_asian companies_Bi weekly rollforward 12-13-07" xfId="1919" xr:uid="{00000000-0005-0000-0000-000035070000}"/>
    <cellStyle name="_TableHead_asian companies_Bi weekly rollforward 1-24-08" xfId="1920" xr:uid="{00000000-0005-0000-0000-000036070000}"/>
    <cellStyle name="_TableHead_asian companies_Bi weekly rollforward 1-9-08" xfId="1921" xr:uid="{00000000-0005-0000-0000-000037070000}"/>
    <cellStyle name="_TableHead_asian companies_GBS Bi_Weekly 02-06-08" xfId="1922" xr:uid="{00000000-0005-0000-0000-000038070000}"/>
    <cellStyle name="_TableHead_asian companies_OptumHealth ACR Targets_110607v2" xfId="1923" xr:uid="{00000000-0005-0000-0000-000039070000}"/>
    <cellStyle name="_TableHead_Bi weekly rollforward 11 29 08 w DV updates" xfId="1924" xr:uid="{00000000-0005-0000-0000-00003A070000}"/>
    <cellStyle name="_TableHead_Bi weekly rollforward 12-13-07" xfId="1925" xr:uid="{00000000-0005-0000-0000-00003B070000}"/>
    <cellStyle name="_TableHead_Bi weekly rollforward 1-24-08" xfId="1926" xr:uid="{00000000-0005-0000-0000-00003C070000}"/>
    <cellStyle name="_TableHead_Bi weekly rollforward 1-9-08" xfId="1927" xr:uid="{00000000-0005-0000-0000-00003D070000}"/>
    <cellStyle name="_TableHead_OptumHealth ACR Targets_110607v2" xfId="1928" xr:uid="{00000000-0005-0000-0000-00003E070000}"/>
    <cellStyle name="_TableRowBorder" xfId="1929" xr:uid="{00000000-0005-0000-0000-00003F070000}"/>
    <cellStyle name="_TableRowBorder_Bi weekly rollforward 11 29 08 w DV updates" xfId="1930" xr:uid="{00000000-0005-0000-0000-000040070000}"/>
    <cellStyle name="_TableRowBorder_Bi weekly rollforward 12-13-07" xfId="1931" xr:uid="{00000000-0005-0000-0000-000041070000}"/>
    <cellStyle name="_TableRowBorder_Bi weekly rollforward 1-24-08" xfId="1932" xr:uid="{00000000-0005-0000-0000-000042070000}"/>
    <cellStyle name="_TableRowBorder_Bi weekly rollforward 1-9-08" xfId="1933" xr:uid="{00000000-0005-0000-0000-000043070000}"/>
    <cellStyle name="_TableRowBorder_OptumHealth ACR Targets_110607v2" xfId="1934" xr:uid="{00000000-0005-0000-0000-000044070000}"/>
    <cellStyle name="_TableRowHead" xfId="1935" xr:uid="{00000000-0005-0000-0000-000045070000}"/>
    <cellStyle name="_TableRowHead_asian companies" xfId="1936" xr:uid="{00000000-0005-0000-0000-000046070000}"/>
    <cellStyle name="_TableSuperHead" xfId="1937" xr:uid="{00000000-0005-0000-0000-000047070000}"/>
    <cellStyle name="_TableSuperHead_asian companies" xfId="1938" xr:uid="{00000000-0005-0000-0000-000048070000}"/>
    <cellStyle name="_TableSuperHead_v4_Dealcomp_distribution" xfId="1939" xr:uid="{00000000-0005-0000-0000-000049070000}"/>
    <cellStyle name="_USE THESE Supplemental Schedules" xfId="1940" xr:uid="{00000000-0005-0000-0000-00004A070000}"/>
    <cellStyle name="_USE THESE Supplemental Schedules_Report 3" xfId="1941" xr:uid="{00000000-0005-0000-0000-00004B070000}"/>
    <cellStyle name="_USE THESE Supplemental Schedules_Sheet2" xfId="1942" xr:uid="{00000000-0005-0000-0000-00004C070000}"/>
    <cellStyle name="_USE THESE Supplemental Schedules_Sheet3" xfId="1943" xr:uid="{00000000-0005-0000-0000-00004D070000}"/>
    <cellStyle name="_Variances_Research_Julie" xfId="1944" xr:uid="{00000000-0005-0000-0000-00004E070000}"/>
    <cellStyle name="_Variances_Research_Julie_Report 3" xfId="1945" xr:uid="{00000000-0005-0000-0000-00004F070000}"/>
    <cellStyle name="_Variances_Research_Julie_Sheet2" xfId="1946" xr:uid="{00000000-0005-0000-0000-000050070000}"/>
    <cellStyle name="_Variances_Research_Julie_Sheet3" xfId="1947" xr:uid="{00000000-0005-0000-0000-000051070000}"/>
    <cellStyle name="_Viterra LBO model - Dec02 - v20" xfId="1948" xr:uid="{00000000-0005-0000-0000-000052070000}"/>
    <cellStyle name="_Viterra LBO model - Dec02 - v20_Bi weekly rollforward 11 29 08 w DV updates" xfId="1949" xr:uid="{00000000-0005-0000-0000-000053070000}"/>
    <cellStyle name="_Viterra LBO model - Dec02 - v20_Bi weekly rollforward 11 29 08 w DV updates_Report 3" xfId="1950" xr:uid="{00000000-0005-0000-0000-000054070000}"/>
    <cellStyle name="_Viterra LBO model - Dec02 - v20_Bi weekly rollforward 11 29 08 w DV updates_Sheet2" xfId="1951" xr:uid="{00000000-0005-0000-0000-000055070000}"/>
    <cellStyle name="_Viterra LBO model - Dec02 - v20_Bi weekly rollforward 11 29 08 w DV updates_Sheet3" xfId="1952" xr:uid="{00000000-0005-0000-0000-000056070000}"/>
    <cellStyle name="_Viterra LBO model - Dec02 - v20_Bi weekly rollforward 12-13-07" xfId="1953" xr:uid="{00000000-0005-0000-0000-000057070000}"/>
    <cellStyle name="_Viterra LBO model - Dec02 - v20_Bi weekly rollforward 12-13-07_Report 3" xfId="1954" xr:uid="{00000000-0005-0000-0000-000058070000}"/>
    <cellStyle name="_Viterra LBO model - Dec02 - v20_Bi weekly rollforward 12-13-07_Sheet2" xfId="1955" xr:uid="{00000000-0005-0000-0000-000059070000}"/>
    <cellStyle name="_Viterra LBO model - Dec02 - v20_Bi weekly rollforward 12-13-07_Sheet3" xfId="1956" xr:uid="{00000000-0005-0000-0000-00005A070000}"/>
    <cellStyle name="_Viterra LBO model - Dec02 - v20_Bi weekly rollforward 1-24-08" xfId="1957" xr:uid="{00000000-0005-0000-0000-00005B070000}"/>
    <cellStyle name="_Viterra LBO model - Dec02 - v20_Bi weekly rollforward 1-24-08_Report 3" xfId="1958" xr:uid="{00000000-0005-0000-0000-00005C070000}"/>
    <cellStyle name="_Viterra LBO model - Dec02 - v20_Bi weekly rollforward 1-24-08_Sheet2" xfId="1959" xr:uid="{00000000-0005-0000-0000-00005D070000}"/>
    <cellStyle name="_Viterra LBO model - Dec02 - v20_Bi weekly rollforward 1-24-08_Sheet3" xfId="1960" xr:uid="{00000000-0005-0000-0000-00005E070000}"/>
    <cellStyle name="_Viterra LBO model - Dec02 - v20_Bi weekly rollforward 1-9-08" xfId="1961" xr:uid="{00000000-0005-0000-0000-00005F070000}"/>
    <cellStyle name="_Viterra LBO model - Dec02 - v20_Bi weekly rollforward 1-9-08_Report 3" xfId="1962" xr:uid="{00000000-0005-0000-0000-000060070000}"/>
    <cellStyle name="_Viterra LBO model - Dec02 - v20_Bi weekly rollforward 1-9-08_Sheet2" xfId="1963" xr:uid="{00000000-0005-0000-0000-000061070000}"/>
    <cellStyle name="_Viterra LBO model - Dec02 - v20_Bi weekly rollforward 1-9-08_Sheet3" xfId="1964" xr:uid="{00000000-0005-0000-0000-000062070000}"/>
    <cellStyle name="_Viterra LBO model - Dec02 - v20_OptumHealth ACR Targets_110607v2" xfId="1965" xr:uid="{00000000-0005-0000-0000-000063070000}"/>
    <cellStyle name="_Viterra LBO model - Dec02 - v20_OptumHealth ACR Targets_110607v2_Report 3" xfId="1966" xr:uid="{00000000-0005-0000-0000-000064070000}"/>
    <cellStyle name="_Viterra LBO model - Dec02 - v20_OptumHealth ACR Targets_110607v2_Sheet2" xfId="1967" xr:uid="{00000000-0005-0000-0000-000065070000}"/>
    <cellStyle name="_Viterra LBO model - Dec02 - v20_OptumHealth ACR Targets_110607v2_Sheet3" xfId="1968" xr:uid="{00000000-0005-0000-0000-000066070000}"/>
    <cellStyle name="_Viterra LBO model - Dec02 - v20_Report 3" xfId="1969" xr:uid="{00000000-0005-0000-0000-000067070000}"/>
    <cellStyle name="_Viterra LBO model - Dec02 - v20_Sheet2" xfId="1970" xr:uid="{00000000-0005-0000-0000-000068070000}"/>
    <cellStyle name="_Viterra LBO model - Dec02 - v20_Sheet3" xfId="1971" xr:uid="{00000000-0005-0000-0000-000069070000}"/>
    <cellStyle name="_Walkacross schedules - MCD CAC&amp;MGMT" xfId="1972" xr:uid="{00000000-0005-0000-0000-00006A070000}"/>
    <cellStyle name="_Walkacross schedules - MCD CAC&amp;MGMT_Report 3" xfId="1973" xr:uid="{00000000-0005-0000-0000-00006B070000}"/>
    <cellStyle name="_Walkacross schedules - MCD CAC&amp;MGMT_Sheet2" xfId="1974" xr:uid="{00000000-0005-0000-0000-00006C070000}"/>
    <cellStyle name="_Walkacross schedules - MCD CAC&amp;MGMT_Sheet3" xfId="1975" xr:uid="{00000000-0005-0000-0000-00006D070000}"/>
    <cellStyle name="’Ê‰Ý [0.00]_Area" xfId="1976" xr:uid="{00000000-0005-0000-0000-00006E070000}"/>
    <cellStyle name="’Ê‰Ý_Area" xfId="1977" xr:uid="{00000000-0005-0000-0000-00006F070000}"/>
    <cellStyle name="£ BP" xfId="1978" xr:uid="{00000000-0005-0000-0000-000070070000}"/>
    <cellStyle name="¥ JY" xfId="1979" xr:uid="{00000000-0005-0000-0000-000071070000}"/>
    <cellStyle name="=C:\WINNT\SYSTEM32\COMMAND.COM" xfId="1980" xr:uid="{00000000-0005-0000-0000-000072070000}"/>
    <cellStyle name="•W_Area" xfId="1981" xr:uid="{00000000-0005-0000-0000-000073070000}"/>
    <cellStyle name="0" xfId="1982" xr:uid="{00000000-0005-0000-0000-000074070000}"/>
    <cellStyle name="0.0" xfId="1983" xr:uid="{00000000-0005-0000-0000-000075070000}"/>
    <cellStyle name="0.0%" xfId="1984" xr:uid="{00000000-0005-0000-0000-000076070000}"/>
    <cellStyle name="0.00" xfId="1985" xr:uid="{00000000-0005-0000-0000-000077070000}"/>
    <cellStyle name="0.00%" xfId="1986" xr:uid="{00000000-0005-0000-0000-000078070000}"/>
    <cellStyle name="0_BP2" xfId="1987" xr:uid="{00000000-0005-0000-0000-000079070000}"/>
    <cellStyle name="000" xfId="1988" xr:uid="{00000000-0005-0000-0000-00007A070000}"/>
    <cellStyle name="1000s (0)" xfId="1989" xr:uid="{00000000-0005-0000-0000-00007B070000}"/>
    <cellStyle name="1Outputbox1" xfId="1990" xr:uid="{00000000-0005-0000-0000-00007C070000}"/>
    <cellStyle name="1Outputbox2" xfId="1991" xr:uid="{00000000-0005-0000-0000-00007D070000}"/>
    <cellStyle name="1Outputheader" xfId="1992" xr:uid="{00000000-0005-0000-0000-00007E070000}"/>
    <cellStyle name="1Outputheader2" xfId="1993" xr:uid="{00000000-0005-0000-0000-00007F070000}"/>
    <cellStyle name="1Outputsubtitle" xfId="1994" xr:uid="{00000000-0005-0000-0000-000080070000}"/>
    <cellStyle name="1Outputtitle" xfId="1995" xr:uid="{00000000-0005-0000-0000-000081070000}"/>
    <cellStyle name="1parte" xfId="1996" xr:uid="{00000000-0005-0000-0000-000082070000}"/>
    <cellStyle name="1Profileheader" xfId="1997" xr:uid="{00000000-0005-0000-0000-000083070000}"/>
    <cellStyle name="1Profilelowerbox" xfId="1998" xr:uid="{00000000-0005-0000-0000-000084070000}"/>
    <cellStyle name="1Profilesubheader" xfId="1999" xr:uid="{00000000-0005-0000-0000-000085070000}"/>
    <cellStyle name="1Profiletitle" xfId="2000" xr:uid="{00000000-0005-0000-0000-000086070000}"/>
    <cellStyle name="1Profiletopbox" xfId="2001" xr:uid="{00000000-0005-0000-0000-000087070000}"/>
    <cellStyle name="20% - Accent1 2" xfId="4" xr:uid="{00000000-0005-0000-0000-000088070000}"/>
    <cellStyle name="20% - Accent1 3" xfId="2002" xr:uid="{00000000-0005-0000-0000-000089070000}"/>
    <cellStyle name="20% - Accent2 2" xfId="5" xr:uid="{00000000-0005-0000-0000-00008A070000}"/>
    <cellStyle name="20% - Accent2 3" xfId="2003" xr:uid="{00000000-0005-0000-0000-00008B070000}"/>
    <cellStyle name="20% - Accent3 2" xfId="6" xr:uid="{00000000-0005-0000-0000-00008C070000}"/>
    <cellStyle name="20% - Accent3 3" xfId="2004" xr:uid="{00000000-0005-0000-0000-00008D070000}"/>
    <cellStyle name="20% - Accent4 2" xfId="7" xr:uid="{00000000-0005-0000-0000-00008E070000}"/>
    <cellStyle name="20% - Accent4 3" xfId="2005" xr:uid="{00000000-0005-0000-0000-00008F070000}"/>
    <cellStyle name="20% - Accent5 2" xfId="8" xr:uid="{00000000-0005-0000-0000-000090070000}"/>
    <cellStyle name="20% - Accent5 3" xfId="2006" xr:uid="{00000000-0005-0000-0000-000091070000}"/>
    <cellStyle name="20% - Accent6 2" xfId="9" xr:uid="{00000000-0005-0000-0000-000092070000}"/>
    <cellStyle name="20% - Accent6 3" xfId="2007" xr:uid="{00000000-0005-0000-0000-000093070000}"/>
    <cellStyle name="2parte" xfId="2008" xr:uid="{00000000-0005-0000-0000-000094070000}"/>
    <cellStyle name="3$" xfId="2009" xr:uid="{00000000-0005-0000-0000-000095070000}"/>
    <cellStyle name="40% - Accent1 2" xfId="10" xr:uid="{00000000-0005-0000-0000-000096070000}"/>
    <cellStyle name="40% - Accent1 3" xfId="2010" xr:uid="{00000000-0005-0000-0000-000097070000}"/>
    <cellStyle name="40% - Accent2 2" xfId="11" xr:uid="{00000000-0005-0000-0000-000098070000}"/>
    <cellStyle name="40% - Accent2 3" xfId="2011" xr:uid="{00000000-0005-0000-0000-000099070000}"/>
    <cellStyle name="40% - Accent3 2" xfId="12" xr:uid="{00000000-0005-0000-0000-00009A070000}"/>
    <cellStyle name="40% - Accent3 3" xfId="2012" xr:uid="{00000000-0005-0000-0000-00009B070000}"/>
    <cellStyle name="40% - Accent4 2" xfId="13" xr:uid="{00000000-0005-0000-0000-00009C070000}"/>
    <cellStyle name="40% - Accent4 3" xfId="2013" xr:uid="{00000000-0005-0000-0000-00009D070000}"/>
    <cellStyle name="40% - Accent5 2" xfId="14" xr:uid="{00000000-0005-0000-0000-00009E070000}"/>
    <cellStyle name="40% - Accent5 3" xfId="2014" xr:uid="{00000000-0005-0000-0000-00009F070000}"/>
    <cellStyle name="40% - Accent6 2" xfId="15" xr:uid="{00000000-0005-0000-0000-0000A0070000}"/>
    <cellStyle name="40% - Accent6 3" xfId="2015" xr:uid="{00000000-0005-0000-0000-0000A1070000}"/>
    <cellStyle name="60% - Accent1 2" xfId="16" xr:uid="{00000000-0005-0000-0000-0000A2070000}"/>
    <cellStyle name="60% - Accent1 3" xfId="2016" xr:uid="{00000000-0005-0000-0000-0000A3070000}"/>
    <cellStyle name="60% - Accent2 2" xfId="17" xr:uid="{00000000-0005-0000-0000-0000A4070000}"/>
    <cellStyle name="60% - Accent2 3" xfId="2017" xr:uid="{00000000-0005-0000-0000-0000A5070000}"/>
    <cellStyle name="60% - Accent3 2" xfId="18" xr:uid="{00000000-0005-0000-0000-0000A6070000}"/>
    <cellStyle name="60% - Accent3 3" xfId="2018" xr:uid="{00000000-0005-0000-0000-0000A7070000}"/>
    <cellStyle name="60% - Accent4 2" xfId="19" xr:uid="{00000000-0005-0000-0000-0000A8070000}"/>
    <cellStyle name="60% - Accent4 3" xfId="2019" xr:uid="{00000000-0005-0000-0000-0000A9070000}"/>
    <cellStyle name="60% - Accent5 2" xfId="20" xr:uid="{00000000-0005-0000-0000-0000AA070000}"/>
    <cellStyle name="60% - Accent5 3" xfId="2020" xr:uid="{00000000-0005-0000-0000-0000AB070000}"/>
    <cellStyle name="60% - Accent6 2" xfId="21" xr:uid="{00000000-0005-0000-0000-0000AC070000}"/>
    <cellStyle name="60% - Accent6 3" xfId="2021" xr:uid="{00000000-0005-0000-0000-0000AD070000}"/>
    <cellStyle name="Accent1 2" xfId="22" xr:uid="{00000000-0005-0000-0000-0000AE070000}"/>
    <cellStyle name="Accent1 3" xfId="2022" xr:uid="{00000000-0005-0000-0000-0000AF070000}"/>
    <cellStyle name="Accent2 2" xfId="23" xr:uid="{00000000-0005-0000-0000-0000B0070000}"/>
    <cellStyle name="Accent2 3" xfId="2023" xr:uid="{00000000-0005-0000-0000-0000B1070000}"/>
    <cellStyle name="Accent3 2" xfId="24" xr:uid="{00000000-0005-0000-0000-0000B2070000}"/>
    <cellStyle name="Accent3 3" xfId="2024" xr:uid="{00000000-0005-0000-0000-0000B3070000}"/>
    <cellStyle name="Accent4 2" xfId="25" xr:uid="{00000000-0005-0000-0000-0000B4070000}"/>
    <cellStyle name="Accent4 3" xfId="2025" xr:uid="{00000000-0005-0000-0000-0000B5070000}"/>
    <cellStyle name="Accent5 2" xfId="26" xr:uid="{00000000-0005-0000-0000-0000B6070000}"/>
    <cellStyle name="Accent5 3" xfId="2026" xr:uid="{00000000-0005-0000-0000-0000B7070000}"/>
    <cellStyle name="Accent6 2" xfId="27" xr:uid="{00000000-0005-0000-0000-0000B8070000}"/>
    <cellStyle name="Accent6 3" xfId="2027" xr:uid="{00000000-0005-0000-0000-0000B9070000}"/>
    <cellStyle name="Accounting" xfId="2028" xr:uid="{00000000-0005-0000-0000-0000BA070000}"/>
    <cellStyle name="Acct, 0" xfId="2029" xr:uid="{00000000-0005-0000-0000-0000BB070000}"/>
    <cellStyle name="active" xfId="2030" xr:uid="{00000000-0005-0000-0000-0000BC070000}"/>
    <cellStyle name="AFE" xfId="2031" xr:uid="{00000000-0005-0000-0000-0000BD070000}"/>
    <cellStyle name="args.style" xfId="2032" xr:uid="{00000000-0005-0000-0000-0000BE070000}"/>
    <cellStyle name="Arial 10" xfId="2033" xr:uid="{00000000-0005-0000-0000-0000BF070000}"/>
    <cellStyle name="Arial 12" xfId="2034" xr:uid="{00000000-0005-0000-0000-0000C0070000}"/>
    <cellStyle name="Assum,0%" xfId="2035" xr:uid="{00000000-0005-0000-0000-0000C1070000}"/>
    <cellStyle name="Assum,2" xfId="2036" xr:uid="{00000000-0005-0000-0000-0000C2070000}"/>
    <cellStyle name="Assum,2%" xfId="2037" xr:uid="{00000000-0005-0000-0000-0000C3070000}"/>
    <cellStyle name="Assum,2_Bi weekly rollforward 11 29 08 w DV updates" xfId="2038" xr:uid="{00000000-0005-0000-0000-0000C4070000}"/>
    <cellStyle name="b" xfId="2039" xr:uid="{00000000-0005-0000-0000-0000C5070000}"/>
    <cellStyle name="Background" xfId="2040" xr:uid="{00000000-0005-0000-0000-0000C6070000}"/>
    <cellStyle name="Bad 2" xfId="28" xr:uid="{00000000-0005-0000-0000-0000C7070000}"/>
    <cellStyle name="Bad 3" xfId="2041" xr:uid="{00000000-0005-0000-0000-0000C8070000}"/>
    <cellStyle name="Bao - num" xfId="2042" xr:uid="{00000000-0005-0000-0000-0000C9070000}"/>
    <cellStyle name="Bao - per" xfId="2043" xr:uid="{00000000-0005-0000-0000-0000CA070000}"/>
    <cellStyle name="BIM" xfId="2044" xr:uid="{00000000-0005-0000-0000-0000CB070000}"/>
    <cellStyle name="BLACK" xfId="2045" xr:uid="{00000000-0005-0000-0000-0000CC070000}"/>
    <cellStyle name="BlackStrike" xfId="2046" xr:uid="{00000000-0005-0000-0000-0000CD070000}"/>
    <cellStyle name="BlackText" xfId="2047" xr:uid="{00000000-0005-0000-0000-0000CE070000}"/>
    <cellStyle name="Blue" xfId="2048" xr:uid="{00000000-0005-0000-0000-0000CF070000}"/>
    <cellStyle name="blue currency" xfId="2049" xr:uid="{00000000-0005-0000-0000-0000D0070000}"/>
    <cellStyle name="BLUE date" xfId="2050" xr:uid="{00000000-0005-0000-0000-0000D1070000}"/>
    <cellStyle name="blue shading" xfId="2051" xr:uid="{00000000-0005-0000-0000-0000D2070000}"/>
    <cellStyle name="Blue Title" xfId="2052" xr:uid="{00000000-0005-0000-0000-0000D3070000}"/>
    <cellStyle name="blue$00" xfId="2053" xr:uid="{00000000-0005-0000-0000-0000D4070000}"/>
    <cellStyle name="BLUE_0+12 Care Solutions WD7 1.10.08 v3 - to SCS" xfId="2054" xr:uid="{00000000-0005-0000-0000-0000D5070000}"/>
    <cellStyle name="Body_$Dollars" xfId="2055" xr:uid="{00000000-0005-0000-0000-0000D6070000}"/>
    <cellStyle name="Bold/Border" xfId="2056" xr:uid="{00000000-0005-0000-0000-0000D7070000}"/>
    <cellStyle name="BoldText" xfId="2057" xr:uid="{00000000-0005-0000-0000-0000D8070000}"/>
    <cellStyle name="Border Heavy" xfId="2058" xr:uid="{00000000-0005-0000-0000-0000D9070000}"/>
    <cellStyle name="Border Thin" xfId="2059" xr:uid="{00000000-0005-0000-0000-0000DA070000}"/>
    <cellStyle name="Border, Bottom" xfId="2060" xr:uid="{00000000-0005-0000-0000-0000DB070000}"/>
    <cellStyle name="Border, Left" xfId="2061" xr:uid="{00000000-0005-0000-0000-0000DC070000}"/>
    <cellStyle name="Border, Right" xfId="2062" xr:uid="{00000000-0005-0000-0000-0000DD070000}"/>
    <cellStyle name="Border, Top" xfId="2063" xr:uid="{00000000-0005-0000-0000-0000DE070000}"/>
    <cellStyle name="British Pound" xfId="2064" xr:uid="{00000000-0005-0000-0000-0000DF070000}"/>
    <cellStyle name="British Pound[1]" xfId="2065" xr:uid="{00000000-0005-0000-0000-0000E0070000}"/>
    <cellStyle name="British Pound[2]" xfId="2066" xr:uid="{00000000-0005-0000-0000-0000E1070000}"/>
    <cellStyle name="British Pound_Invensys Meter LBO Model-v42" xfId="2067" xr:uid="{00000000-0005-0000-0000-0000E2070000}"/>
    <cellStyle name="BritPound" xfId="2068" xr:uid="{00000000-0005-0000-0000-0000E3070000}"/>
    <cellStyle name="bt" xfId="2069" xr:uid="{00000000-0005-0000-0000-0000E4070000}"/>
    <cellStyle name="Budget" xfId="2070" xr:uid="{00000000-0005-0000-0000-0000E5070000}"/>
    <cellStyle name="bullet" xfId="2071" xr:uid="{00000000-0005-0000-0000-0000E6070000}"/>
    <cellStyle name="c2" xfId="2072" xr:uid="{00000000-0005-0000-0000-0000E7070000}"/>
    <cellStyle name="Calc Currency (0)" xfId="29" xr:uid="{00000000-0005-0000-0000-0000E8070000}"/>
    <cellStyle name="Calc Currency (0) 2" xfId="2073" xr:uid="{00000000-0005-0000-0000-0000E9070000}"/>
    <cellStyle name="Calculation 2" xfId="30" xr:uid="{00000000-0005-0000-0000-0000EA070000}"/>
    <cellStyle name="Calculation 3" xfId="2074" xr:uid="{00000000-0005-0000-0000-0000EB070000}"/>
    <cellStyle name="Case" xfId="2075" xr:uid="{00000000-0005-0000-0000-0000EC070000}"/>
    <cellStyle name="category" xfId="2076" xr:uid="{00000000-0005-0000-0000-0000ED070000}"/>
    <cellStyle name="center" xfId="2077" xr:uid="{00000000-0005-0000-0000-0000EE070000}"/>
    <cellStyle name="Center Across" xfId="2078" xr:uid="{00000000-0005-0000-0000-0000EF070000}"/>
    <cellStyle name="CenterAcrossSelection" xfId="2079" xr:uid="{00000000-0005-0000-0000-0000F0070000}"/>
    <cellStyle name="check" xfId="2080" xr:uid="{00000000-0005-0000-0000-0000F1070000}"/>
    <cellStyle name="Check Cell 2" xfId="31" xr:uid="{00000000-0005-0000-0000-0000F2070000}"/>
    <cellStyle name="Check Cell 3" xfId="2081" xr:uid="{00000000-0005-0000-0000-0000F3070000}"/>
    <cellStyle name="Closed MIL Header" xfId="2082" xr:uid="{00000000-0005-0000-0000-0000F4070000}"/>
    <cellStyle name="Co. Names" xfId="2083" xr:uid="{00000000-0005-0000-0000-0000F5070000}"/>
    <cellStyle name="Co. Names - Bold" xfId="2084" xr:uid="{00000000-0005-0000-0000-0000F6070000}"/>
    <cellStyle name="COL HEADINGS" xfId="2085" xr:uid="{00000000-0005-0000-0000-0000F7070000}"/>
    <cellStyle name="ColBlue" xfId="2086" xr:uid="{00000000-0005-0000-0000-0000F8070000}"/>
    <cellStyle name="ColGreen" xfId="2087" xr:uid="{00000000-0005-0000-0000-0000F9070000}"/>
    <cellStyle name="ColRed" xfId="2088" xr:uid="{00000000-0005-0000-0000-0000FA070000}"/>
    <cellStyle name="Column Heading" xfId="2089" xr:uid="{00000000-0005-0000-0000-0000FB070000}"/>
    <cellStyle name="Comma  - Style1" xfId="2090" xr:uid="{00000000-0005-0000-0000-0000FC070000}"/>
    <cellStyle name="Comma  - Style2" xfId="2091" xr:uid="{00000000-0005-0000-0000-0000FD070000}"/>
    <cellStyle name="Comma  - Style3" xfId="2092" xr:uid="{00000000-0005-0000-0000-0000FE070000}"/>
    <cellStyle name="Comma  - Style4" xfId="2093" xr:uid="{00000000-0005-0000-0000-0000FF070000}"/>
    <cellStyle name="Comma  - Style5" xfId="2094" xr:uid="{00000000-0005-0000-0000-000000080000}"/>
    <cellStyle name="Comma  - Style6" xfId="2095" xr:uid="{00000000-0005-0000-0000-000001080000}"/>
    <cellStyle name="Comma  - Style7" xfId="2096" xr:uid="{00000000-0005-0000-0000-000002080000}"/>
    <cellStyle name="Comma  - Style8" xfId="2097" xr:uid="{00000000-0005-0000-0000-000003080000}"/>
    <cellStyle name="Comma (1)" xfId="2098" xr:uid="{00000000-0005-0000-0000-000004080000}"/>
    <cellStyle name="Comma (2)" xfId="2099" xr:uid="{00000000-0005-0000-0000-000005080000}"/>
    <cellStyle name="Comma [1]" xfId="2100" xr:uid="{00000000-0005-0000-0000-000006080000}"/>
    <cellStyle name="Comma [2]" xfId="2101" xr:uid="{00000000-0005-0000-0000-000007080000}"/>
    <cellStyle name="Comma [3]" xfId="2102" xr:uid="{00000000-0005-0000-0000-000008080000}"/>
    <cellStyle name="Comma 0" xfId="2103" xr:uid="{00000000-0005-0000-0000-000009080000}"/>
    <cellStyle name="Comma 0 $" xfId="2104" xr:uid="{00000000-0005-0000-0000-00000A080000}"/>
    <cellStyle name="Comma 0 total" xfId="2105" xr:uid="{00000000-0005-0000-0000-00000B080000}"/>
    <cellStyle name="Comma 0*" xfId="2106" xr:uid="{00000000-0005-0000-0000-00000C080000}"/>
    <cellStyle name="Comma 0_2+10 revenue forecast" xfId="2107" xr:uid="{00000000-0005-0000-0000-00000D080000}"/>
    <cellStyle name="Comma 10" xfId="2108" xr:uid="{00000000-0005-0000-0000-00000E080000}"/>
    <cellStyle name="Comma 11" xfId="2109" xr:uid="{00000000-0005-0000-0000-00000F080000}"/>
    <cellStyle name="Comma 12" xfId="2110" xr:uid="{00000000-0005-0000-0000-000010080000}"/>
    <cellStyle name="Comma 2" xfId="32" xr:uid="{00000000-0005-0000-0000-000011080000}"/>
    <cellStyle name="Comma 2 2" xfId="33" xr:uid="{00000000-0005-0000-0000-000012080000}"/>
    <cellStyle name="Comma 2 2 2" xfId="34" xr:uid="{00000000-0005-0000-0000-000013080000}"/>
    <cellStyle name="Comma 2 3" xfId="35" xr:uid="{00000000-0005-0000-0000-000014080000}"/>
    <cellStyle name="Comma 3" xfId="2111" xr:uid="{00000000-0005-0000-0000-000015080000}"/>
    <cellStyle name="Comma 3 2" xfId="2112" xr:uid="{00000000-0005-0000-0000-000016080000}"/>
    <cellStyle name="Comma 3*" xfId="2113" xr:uid="{00000000-0005-0000-0000-000017080000}"/>
    <cellStyle name="Comma 4" xfId="2114" xr:uid="{00000000-0005-0000-0000-000018080000}"/>
    <cellStyle name="Comma 5" xfId="2115" xr:uid="{00000000-0005-0000-0000-000019080000}"/>
    <cellStyle name="Comma 6" xfId="2116" xr:uid="{00000000-0005-0000-0000-00001A080000}"/>
    <cellStyle name="Comma 7" xfId="2117" xr:uid="{00000000-0005-0000-0000-00001B080000}"/>
    <cellStyle name="Comma 8" xfId="2118" xr:uid="{00000000-0005-0000-0000-00001C080000}"/>
    <cellStyle name="Comma 9" xfId="2119" xr:uid="{00000000-0005-0000-0000-00001D080000}"/>
    <cellStyle name="Comma*" xfId="2120" xr:uid="{00000000-0005-0000-0000-00001E080000}"/>
    <cellStyle name="Comma[1]" xfId="2121" xr:uid="{00000000-0005-0000-0000-00001F080000}"/>
    <cellStyle name="Comma0" xfId="36" xr:uid="{00000000-0005-0000-0000-000020080000}"/>
    <cellStyle name="Comma0 2" xfId="2122" xr:uid="{00000000-0005-0000-0000-000021080000}"/>
    <cellStyle name="Comma1 - Style1" xfId="2123" xr:uid="{00000000-0005-0000-0000-000022080000}"/>
    <cellStyle name="commas" xfId="2124" xr:uid="{00000000-0005-0000-0000-000023080000}"/>
    <cellStyle name="Comment" xfId="2125" xr:uid="{00000000-0005-0000-0000-000024080000}"/>
    <cellStyle name="Complete MIL Header" xfId="2126" xr:uid="{00000000-0005-0000-0000-000025080000}"/>
    <cellStyle name="Copied" xfId="37" xr:uid="{00000000-0005-0000-0000-000026080000}"/>
    <cellStyle name="Curren - Style2" xfId="2127" xr:uid="{00000000-0005-0000-0000-000027080000}"/>
    <cellStyle name="Currency" xfId="1" builtinId="4"/>
    <cellStyle name="Currency (0)" xfId="2128" xr:uid="{00000000-0005-0000-0000-000029080000}"/>
    <cellStyle name="Currency (2)" xfId="2129" xr:uid="{00000000-0005-0000-0000-00002A080000}"/>
    <cellStyle name="Currency [1]" xfId="2130" xr:uid="{00000000-0005-0000-0000-00002B080000}"/>
    <cellStyle name="Currency [2]" xfId="2131" xr:uid="{00000000-0005-0000-0000-00002C080000}"/>
    <cellStyle name="Currency [3]" xfId="2132" xr:uid="{00000000-0005-0000-0000-00002D080000}"/>
    <cellStyle name="Currency 0" xfId="2133" xr:uid="{00000000-0005-0000-0000-00002E080000}"/>
    <cellStyle name="Currency 2" xfId="38" xr:uid="{00000000-0005-0000-0000-00002F080000}"/>
    <cellStyle name="Currency 2 2" xfId="2134" xr:uid="{00000000-0005-0000-0000-000030080000}"/>
    <cellStyle name="Currency 2 3" xfId="2135" xr:uid="{00000000-0005-0000-0000-000031080000}"/>
    <cellStyle name="Currency 2*" xfId="2136" xr:uid="{00000000-0005-0000-0000-000032080000}"/>
    <cellStyle name="Currency 2_2+10 revenue forecast" xfId="2137" xr:uid="{00000000-0005-0000-0000-000033080000}"/>
    <cellStyle name="Currency 3" xfId="74" xr:uid="{00000000-0005-0000-0000-000034080000}"/>
    <cellStyle name="Currency 3 2" xfId="2138" xr:uid="{00000000-0005-0000-0000-000035080000}"/>
    <cellStyle name="Currency 3*" xfId="2139" xr:uid="{00000000-0005-0000-0000-000036080000}"/>
    <cellStyle name="Currency 4" xfId="2140" xr:uid="{00000000-0005-0000-0000-000037080000}"/>
    <cellStyle name="Currency 4 2" xfId="2141" xr:uid="{00000000-0005-0000-0000-000038080000}"/>
    <cellStyle name="Currency 5" xfId="2142" xr:uid="{00000000-0005-0000-0000-000039080000}"/>
    <cellStyle name="Currency 6" xfId="2143" xr:uid="{00000000-0005-0000-0000-00003A080000}"/>
    <cellStyle name="Currency 7" xfId="2144" xr:uid="{00000000-0005-0000-0000-00003B080000}"/>
    <cellStyle name="Currency 8" xfId="2145" xr:uid="{00000000-0005-0000-0000-00003C080000}"/>
    <cellStyle name="Currency 9" xfId="2146" xr:uid="{00000000-0005-0000-0000-00003D080000}"/>
    <cellStyle name="Currency*" xfId="2147" xr:uid="{00000000-0005-0000-0000-00003E080000}"/>
    <cellStyle name="Currency0" xfId="2148" xr:uid="{00000000-0005-0000-0000-00003F080000}"/>
    <cellStyle name="Currency1" xfId="2149" xr:uid="{00000000-0005-0000-0000-000040080000}"/>
    <cellStyle name="Currsmall" xfId="2150" xr:uid="{00000000-0005-0000-0000-000041080000}"/>
    <cellStyle name="darren" xfId="2151" xr:uid="{00000000-0005-0000-0000-000042080000}"/>
    <cellStyle name="dash" xfId="2152" xr:uid="{00000000-0005-0000-0000-000043080000}"/>
    <cellStyle name="data" xfId="2153" xr:uid="{00000000-0005-0000-0000-000044080000}"/>
    <cellStyle name="Data in Thousands" xfId="2154" xr:uid="{00000000-0005-0000-0000-000045080000}"/>
    <cellStyle name="Data_~5880713" xfId="2155" xr:uid="{00000000-0005-0000-0000-000046080000}"/>
    <cellStyle name="Date" xfId="2156" xr:uid="{00000000-0005-0000-0000-000047080000}"/>
    <cellStyle name="Date [d-mmm-yy]" xfId="2157" xr:uid="{00000000-0005-0000-0000-000048080000}"/>
    <cellStyle name="Date [mm-d-yy]" xfId="2158" xr:uid="{00000000-0005-0000-0000-000049080000}"/>
    <cellStyle name="Date [mm-d-yyyy]" xfId="2159" xr:uid="{00000000-0005-0000-0000-00004A080000}"/>
    <cellStyle name="Date [mmm-d-yyyy]" xfId="2160" xr:uid="{00000000-0005-0000-0000-00004B080000}"/>
    <cellStyle name="Date [mmm-yy]" xfId="2161" xr:uid="{00000000-0005-0000-0000-00004C080000}"/>
    <cellStyle name="Date Aligned" xfId="2162" xr:uid="{00000000-0005-0000-0000-00004D080000}"/>
    <cellStyle name="Date Aligned*" xfId="2163" xr:uid="{00000000-0005-0000-0000-00004E080000}"/>
    <cellStyle name="Date Aligned_Laurel" xfId="2164" xr:uid="{00000000-0005-0000-0000-00004F080000}"/>
    <cellStyle name="Date_0+12 Care Solutions WD7 1.10.08 v3 - to SCS" xfId="2165" xr:uid="{00000000-0005-0000-0000-000050080000}"/>
    <cellStyle name="Date1" xfId="2166" xr:uid="{00000000-0005-0000-0000-000051080000}"/>
    <cellStyle name="DB Group" xfId="2167" xr:uid="{00000000-0005-0000-0000-000052080000}"/>
    <cellStyle name="Dec_0" xfId="2168" xr:uid="{00000000-0005-0000-0000-000053080000}"/>
    <cellStyle name="DecimalsFour" xfId="2169" xr:uid="{00000000-0005-0000-0000-000054080000}"/>
    <cellStyle name="DecimalsNone" xfId="2170" xr:uid="{00000000-0005-0000-0000-000055080000}"/>
    <cellStyle name="DecimalsTwo" xfId="2171" xr:uid="{00000000-0005-0000-0000-000056080000}"/>
    <cellStyle name="default" xfId="2172" xr:uid="{00000000-0005-0000-0000-000057080000}"/>
    <cellStyle name="Description" xfId="2173" xr:uid="{00000000-0005-0000-0000-000058080000}"/>
    <cellStyle name="Dezimal [0]_PLDT" xfId="2174" xr:uid="{00000000-0005-0000-0000-000059080000}"/>
    <cellStyle name="Dezimal__Utopia Index Index und Guidance (Deutsch)" xfId="2175" xr:uid="{00000000-0005-0000-0000-00005A080000}"/>
    <cellStyle name="Dollar" xfId="2176" xr:uid="{00000000-0005-0000-0000-00005B080000}"/>
    <cellStyle name="Dollar[1]" xfId="2177" xr:uid="{00000000-0005-0000-0000-00005C080000}"/>
    <cellStyle name="Dollar[2]" xfId="2178" xr:uid="{00000000-0005-0000-0000-00005D080000}"/>
    <cellStyle name="Dollar1" xfId="2179" xr:uid="{00000000-0005-0000-0000-00005E080000}"/>
    <cellStyle name="Dollar1Blue" xfId="2180" xr:uid="{00000000-0005-0000-0000-00005F080000}"/>
    <cellStyle name="Dollar2" xfId="2181" xr:uid="{00000000-0005-0000-0000-000060080000}"/>
    <cellStyle name="dollars" xfId="2182" xr:uid="{00000000-0005-0000-0000-000061080000}"/>
    <cellStyle name="Dotted Line" xfId="2183" xr:uid="{00000000-0005-0000-0000-000062080000}"/>
    <cellStyle name="Double Accounting" xfId="2184" xr:uid="{00000000-0005-0000-0000-000063080000}"/>
    <cellStyle name="double bottom" xfId="2185" xr:uid="{00000000-0005-0000-0000-000064080000}"/>
    <cellStyle name="EL" xfId="2186" xr:uid="{00000000-0005-0000-0000-000065080000}"/>
    <cellStyle name="Entered" xfId="39" xr:uid="{00000000-0005-0000-0000-000066080000}"/>
    <cellStyle name="Entry" xfId="2187" xr:uid="{00000000-0005-0000-0000-000067080000}"/>
    <cellStyle name="Equation" xfId="2188" xr:uid="{00000000-0005-0000-0000-000068080000}"/>
    <cellStyle name="Euro" xfId="2189" xr:uid="{00000000-0005-0000-0000-000069080000}"/>
    <cellStyle name="Explanatory Text 2" xfId="40" xr:uid="{00000000-0005-0000-0000-00006A080000}"/>
    <cellStyle name="Explanatory Text 3" xfId="2190" xr:uid="{00000000-0005-0000-0000-00006B080000}"/>
    <cellStyle name="F2" xfId="2191" xr:uid="{00000000-0005-0000-0000-00006C080000}"/>
    <cellStyle name="F3" xfId="2192" xr:uid="{00000000-0005-0000-0000-00006D080000}"/>
    <cellStyle name="F4" xfId="2193" xr:uid="{00000000-0005-0000-0000-00006E080000}"/>
    <cellStyle name="F5" xfId="2194" xr:uid="{00000000-0005-0000-0000-00006F080000}"/>
    <cellStyle name="F6" xfId="2195" xr:uid="{00000000-0005-0000-0000-000070080000}"/>
    <cellStyle name="F7" xfId="2196" xr:uid="{00000000-0005-0000-0000-000071080000}"/>
    <cellStyle name="F8" xfId="2197" xr:uid="{00000000-0005-0000-0000-000072080000}"/>
    <cellStyle name="FF_EURO" xfId="2198" xr:uid="{00000000-0005-0000-0000-000073080000}"/>
    <cellStyle name="First Maintenance" xfId="2199" xr:uid="{00000000-0005-0000-0000-000074080000}"/>
    <cellStyle name="Fixed" xfId="2200" xr:uid="{00000000-0005-0000-0000-000075080000}"/>
    <cellStyle name="Fixed [0]" xfId="2201" xr:uid="{00000000-0005-0000-0000-000076080000}"/>
    <cellStyle name="Fixed_2+10 revenue forecast" xfId="2202" xr:uid="{00000000-0005-0000-0000-000077080000}"/>
    <cellStyle name="Fixed2 - Style2" xfId="2203" xr:uid="{00000000-0005-0000-0000-000078080000}"/>
    <cellStyle name="Fixed4 - Style3" xfId="2204" xr:uid="{00000000-0005-0000-0000-000079080000}"/>
    <cellStyle name="Fixlong" xfId="2205" xr:uid="{00000000-0005-0000-0000-00007A080000}"/>
    <cellStyle name="footnote" xfId="2206" xr:uid="{00000000-0005-0000-0000-00007B080000}"/>
    <cellStyle name="footnote2" xfId="2207" xr:uid="{00000000-0005-0000-0000-00007C080000}"/>
    <cellStyle name="Footnotes" xfId="2208" xr:uid="{00000000-0005-0000-0000-00007D080000}"/>
    <cellStyle name="Formula" xfId="2209" xr:uid="{00000000-0005-0000-0000-00007E080000}"/>
    <cellStyle name="Good 2" xfId="41" xr:uid="{00000000-0005-0000-0000-00007F080000}"/>
    <cellStyle name="Good 3" xfId="2210" xr:uid="{00000000-0005-0000-0000-000080080000}"/>
    <cellStyle name="Green" xfId="2211" xr:uid="{00000000-0005-0000-0000-000081080000}"/>
    <cellStyle name="Grey" xfId="2212" xr:uid="{00000000-0005-0000-0000-000082080000}"/>
    <cellStyle name="Grey 2" xfId="2213" xr:uid="{00000000-0005-0000-0000-000083080000}"/>
    <cellStyle name="h" xfId="2214" xr:uid="{00000000-0005-0000-0000-000084080000}"/>
    <cellStyle name="Hard Percent" xfId="2215" xr:uid="{00000000-0005-0000-0000-000085080000}"/>
    <cellStyle name="head1" xfId="2216" xr:uid="{00000000-0005-0000-0000-000086080000}"/>
    <cellStyle name="head2" xfId="2217" xr:uid="{00000000-0005-0000-0000-000087080000}"/>
    <cellStyle name="Header" xfId="2218" xr:uid="{00000000-0005-0000-0000-000088080000}"/>
    <cellStyle name="Header1" xfId="42" xr:uid="{00000000-0005-0000-0000-000089080000}"/>
    <cellStyle name="Header2" xfId="43" xr:uid="{00000000-0005-0000-0000-00008A080000}"/>
    <cellStyle name="headers" xfId="2219" xr:uid="{00000000-0005-0000-0000-00008B080000}"/>
    <cellStyle name="HeaderShading" xfId="2220" xr:uid="{00000000-0005-0000-0000-00008C080000}"/>
    <cellStyle name="heading" xfId="2221" xr:uid="{00000000-0005-0000-0000-00008D080000}"/>
    <cellStyle name="Heading 1 2" xfId="44" xr:uid="{00000000-0005-0000-0000-00008E080000}"/>
    <cellStyle name="Heading 1 3" xfId="2222" xr:uid="{00000000-0005-0000-0000-00008F080000}"/>
    <cellStyle name="Heading 2 2" xfId="45" xr:uid="{00000000-0005-0000-0000-000090080000}"/>
    <cellStyle name="Heading 2 3" xfId="2223" xr:uid="{00000000-0005-0000-0000-000091080000}"/>
    <cellStyle name="Heading 3 2" xfId="46" xr:uid="{00000000-0005-0000-0000-000092080000}"/>
    <cellStyle name="Heading 3 3" xfId="2224" xr:uid="{00000000-0005-0000-0000-000093080000}"/>
    <cellStyle name="Heading 4 2" xfId="47" xr:uid="{00000000-0005-0000-0000-000094080000}"/>
    <cellStyle name="Heading 4 3" xfId="2225" xr:uid="{00000000-0005-0000-0000-000095080000}"/>
    <cellStyle name="Heading Left" xfId="2226" xr:uid="{00000000-0005-0000-0000-000096080000}"/>
    <cellStyle name="Heading Right" xfId="2227" xr:uid="{00000000-0005-0000-0000-000097080000}"/>
    <cellStyle name="heading1" xfId="2228" xr:uid="{00000000-0005-0000-0000-000098080000}"/>
    <cellStyle name="heading2" xfId="2229" xr:uid="{00000000-0005-0000-0000-000099080000}"/>
    <cellStyle name="HeadingB" xfId="2230" xr:uid="{00000000-0005-0000-0000-00009A080000}"/>
    <cellStyle name="HeadingBU" xfId="2231" xr:uid="{00000000-0005-0000-0000-00009B080000}"/>
    <cellStyle name="HEADINGS" xfId="2232" xr:uid="{00000000-0005-0000-0000-00009C080000}"/>
    <cellStyle name="HEADINGSTOP" xfId="2233" xr:uid="{00000000-0005-0000-0000-00009D080000}"/>
    <cellStyle name="HIDDEN" xfId="2234" xr:uid="{00000000-0005-0000-0000-00009E080000}"/>
    <cellStyle name="Hide" xfId="2235" xr:uid="{00000000-0005-0000-0000-00009F080000}"/>
    <cellStyle name="imput" xfId="2236" xr:uid="{00000000-0005-0000-0000-0000A0080000}"/>
    <cellStyle name="Input [yellow]" xfId="2237" xr:uid="{00000000-0005-0000-0000-0000A1080000}"/>
    <cellStyle name="Input [yellow] 2" xfId="2238" xr:uid="{00000000-0005-0000-0000-0000A2080000}"/>
    <cellStyle name="Input 2" xfId="48" xr:uid="{00000000-0005-0000-0000-0000A3080000}"/>
    <cellStyle name="Input 3" xfId="2239" xr:uid="{00000000-0005-0000-0000-0000A4080000}"/>
    <cellStyle name="Input Currency" xfId="2240" xr:uid="{00000000-0005-0000-0000-0000A5080000}"/>
    <cellStyle name="Input Date" xfId="2241" xr:uid="{00000000-0005-0000-0000-0000A6080000}"/>
    <cellStyle name="Input Fixed [0]" xfId="2242" xr:uid="{00000000-0005-0000-0000-0000A7080000}"/>
    <cellStyle name="Input Normal" xfId="2243" xr:uid="{00000000-0005-0000-0000-0000A8080000}"/>
    <cellStyle name="Input Percent" xfId="2244" xr:uid="{00000000-0005-0000-0000-0000A9080000}"/>
    <cellStyle name="Input Percent [2]" xfId="2245" xr:uid="{00000000-0005-0000-0000-0000AA080000}"/>
    <cellStyle name="Input Titles" xfId="2246" xr:uid="{00000000-0005-0000-0000-0000AB080000}"/>
    <cellStyle name="Input1" xfId="2247" xr:uid="{00000000-0005-0000-0000-0000AC080000}"/>
    <cellStyle name="Input2" xfId="2248" xr:uid="{00000000-0005-0000-0000-0000AD080000}"/>
    <cellStyle name="InputBlueFont" xfId="2249" xr:uid="{00000000-0005-0000-0000-0000AE080000}"/>
    <cellStyle name="InputBlueFontLocked" xfId="2250" xr:uid="{00000000-0005-0000-0000-0000AF080000}"/>
    <cellStyle name="InputNumberA" xfId="2251" xr:uid="{00000000-0005-0000-0000-0000B0080000}"/>
    <cellStyle name="InputNumberB" xfId="2252" xr:uid="{00000000-0005-0000-0000-0000B1080000}"/>
    <cellStyle name="InputOptional" xfId="2253" xr:uid="{00000000-0005-0000-0000-0000B2080000}"/>
    <cellStyle name="InputPercentA" xfId="2254" xr:uid="{00000000-0005-0000-0000-0000B3080000}"/>
    <cellStyle name="InputPercentB" xfId="2255" xr:uid="{00000000-0005-0000-0000-0000B4080000}"/>
    <cellStyle name="InputRequired" xfId="2256" xr:uid="{00000000-0005-0000-0000-0000B5080000}"/>
    <cellStyle name="IntInput" xfId="2257" xr:uid="{00000000-0005-0000-0000-0000B6080000}"/>
    <cellStyle name="IntInputBk" xfId="2258" xr:uid="{00000000-0005-0000-0000-0000B7080000}"/>
    <cellStyle name="IntInputBu" xfId="2259" xr:uid="{00000000-0005-0000-0000-0000B8080000}"/>
    <cellStyle name="Italics" xfId="2260" xr:uid="{00000000-0005-0000-0000-0000B9080000}"/>
    <cellStyle name="Item" xfId="2261" xr:uid="{00000000-0005-0000-0000-0000BA080000}"/>
    <cellStyle name="Item 8" xfId="2262" xr:uid="{00000000-0005-0000-0000-0000BB080000}"/>
    <cellStyle name="Item 8 left" xfId="2263" xr:uid="{00000000-0005-0000-0000-0000BC080000}"/>
    <cellStyle name="Item 8 long date" xfId="2264" xr:uid="{00000000-0005-0000-0000-0000BD080000}"/>
    <cellStyle name="Item 8 long date center" xfId="2265" xr:uid="{00000000-0005-0000-0000-0000BE080000}"/>
    <cellStyle name="Item 8 long date_MHD_Pierce County Revised Budgets 9-24-09_jat" xfId="2266" xr:uid="{00000000-0005-0000-0000-0000BF080000}"/>
    <cellStyle name="Item 8 right" xfId="2267" xr:uid="{00000000-0005-0000-0000-0000C0080000}"/>
    <cellStyle name="Item 8_MHD_Pierce County Revised Budgets 9-24-09_jat" xfId="2268" xr:uid="{00000000-0005-0000-0000-0000C1080000}"/>
    <cellStyle name="Item bold" xfId="2269" xr:uid="{00000000-0005-0000-0000-0000C2080000}"/>
    <cellStyle name="Item centered" xfId="2270" xr:uid="{00000000-0005-0000-0000-0000C3080000}"/>
    <cellStyle name="Item centered accross" xfId="2271" xr:uid="{00000000-0005-0000-0000-0000C4080000}"/>
    <cellStyle name="Item centered accross bold" xfId="2272" xr:uid="{00000000-0005-0000-0000-0000C5080000}"/>
    <cellStyle name="Item centered accross_Report 3" xfId="2273" xr:uid="{00000000-0005-0000-0000-0000C6080000}"/>
    <cellStyle name="Item centered bold" xfId="2274" xr:uid="{00000000-0005-0000-0000-0000C7080000}"/>
    <cellStyle name="Item centered bold wrap" xfId="2275" xr:uid="{00000000-0005-0000-0000-0000C8080000}"/>
    <cellStyle name="Item centered bold_Report 3" xfId="2276" xr:uid="{00000000-0005-0000-0000-0000C9080000}"/>
    <cellStyle name="Item centered vc" xfId="2277" xr:uid="{00000000-0005-0000-0000-0000CA080000}"/>
    <cellStyle name="Item centered_Report 3" xfId="2278" xr:uid="{00000000-0005-0000-0000-0000CB080000}"/>
    <cellStyle name="Item_Report 3" xfId="2279" xr:uid="{00000000-0005-0000-0000-0000CC080000}"/>
    <cellStyle name="KPMG Heading 1" xfId="2280" xr:uid="{00000000-0005-0000-0000-0000CD080000}"/>
    <cellStyle name="KPMG Heading 2" xfId="2281" xr:uid="{00000000-0005-0000-0000-0000CE080000}"/>
    <cellStyle name="KPMG Heading 3" xfId="2282" xr:uid="{00000000-0005-0000-0000-0000CF080000}"/>
    <cellStyle name="KPMG Heading 4" xfId="2283" xr:uid="{00000000-0005-0000-0000-0000D0080000}"/>
    <cellStyle name="KPMG Normal" xfId="2284" xr:uid="{00000000-0005-0000-0000-0000D1080000}"/>
    <cellStyle name="KPMG Normal Text" xfId="2285" xr:uid="{00000000-0005-0000-0000-0000D2080000}"/>
    <cellStyle name="KPMG Normal_Report 3" xfId="2286" xr:uid="{00000000-0005-0000-0000-0000D3080000}"/>
    <cellStyle name="Labels" xfId="2287" xr:uid="{00000000-0005-0000-0000-0000D4080000}"/>
    <cellStyle name="Lable8Left" xfId="2288" xr:uid="{00000000-0005-0000-0000-0000D5080000}"/>
    <cellStyle name="Legal 8½ x 14 in" xfId="2289" xr:uid="{00000000-0005-0000-0000-0000D6080000}"/>
    <cellStyle name="Level 1" xfId="2290" xr:uid="{00000000-0005-0000-0000-0000D7080000}"/>
    <cellStyle name="Level 2" xfId="2291" xr:uid="{00000000-0005-0000-0000-0000D8080000}"/>
    <cellStyle name="Level 3" xfId="2292" xr:uid="{00000000-0005-0000-0000-0000D9080000}"/>
    <cellStyle name="Line" xfId="2293" xr:uid="{00000000-0005-0000-0000-0000DA080000}"/>
    <cellStyle name="LineItem" xfId="2294" xr:uid="{00000000-0005-0000-0000-0000DB080000}"/>
    <cellStyle name="Lines" xfId="2295" xr:uid="{00000000-0005-0000-0000-0000DC080000}"/>
    <cellStyle name="Linked" xfId="2296" xr:uid="{00000000-0005-0000-0000-0000DD080000}"/>
    <cellStyle name="Linked Cell 2" xfId="49" xr:uid="{00000000-0005-0000-0000-0000DE080000}"/>
    <cellStyle name="Linked Cell 3" xfId="2297" xr:uid="{00000000-0005-0000-0000-0000DF080000}"/>
    <cellStyle name="m" xfId="2298" xr:uid="{00000000-0005-0000-0000-0000E0080000}"/>
    <cellStyle name="m_Report 3" xfId="2299" xr:uid="{00000000-0005-0000-0000-0000E1080000}"/>
    <cellStyle name="m_Sheet2" xfId="2300" xr:uid="{00000000-0005-0000-0000-0000E2080000}"/>
    <cellStyle name="m_Sheet3" xfId="2301" xr:uid="{00000000-0005-0000-0000-0000E3080000}"/>
    <cellStyle name="Map Labels" xfId="50" xr:uid="{00000000-0005-0000-0000-0000E4080000}"/>
    <cellStyle name="Map Legend" xfId="51" xr:uid="{00000000-0005-0000-0000-0000E5080000}"/>
    <cellStyle name="MIL Currency" xfId="2302" xr:uid="{00000000-0005-0000-0000-0000E6080000}"/>
    <cellStyle name="MIL Date" xfId="2303" xr:uid="{00000000-0005-0000-0000-0000E7080000}"/>
    <cellStyle name="MIL Header" xfId="2304" xr:uid="{00000000-0005-0000-0000-0000E8080000}"/>
    <cellStyle name="MIL Person Months" xfId="2305" xr:uid="{00000000-0005-0000-0000-0000E9080000}"/>
    <cellStyle name="MIL Score" xfId="2306" xr:uid="{00000000-0005-0000-0000-0000EA080000}"/>
    <cellStyle name="MIL TAT" xfId="2307" xr:uid="{00000000-0005-0000-0000-0000EB080000}"/>
    <cellStyle name="MIL Top Header" xfId="2308" xr:uid="{00000000-0005-0000-0000-0000EC080000}"/>
    <cellStyle name="MIL Unique Reference Number" xfId="2309" xr:uid="{00000000-0005-0000-0000-0000ED080000}"/>
    <cellStyle name="Millares [0]_pldt" xfId="2310" xr:uid="{00000000-0005-0000-0000-0000EE080000}"/>
    <cellStyle name="Millares_pldt" xfId="2311" xr:uid="{00000000-0005-0000-0000-0000EF080000}"/>
    <cellStyle name="Millions" xfId="2312" xr:uid="{00000000-0005-0000-0000-0000F0080000}"/>
    <cellStyle name="MinorSeparator" xfId="2313" xr:uid="{00000000-0005-0000-0000-0000F1080000}"/>
    <cellStyle name="mm/dd/yy" xfId="2314" xr:uid="{00000000-0005-0000-0000-0000F2080000}"/>
    <cellStyle name="Model" xfId="2315" xr:uid="{00000000-0005-0000-0000-0000F3080000}"/>
    <cellStyle name="Moneda [0]_pldt" xfId="2316" xr:uid="{00000000-0005-0000-0000-0000F4080000}"/>
    <cellStyle name="Moneda_pldt" xfId="2317" xr:uid="{00000000-0005-0000-0000-0000F5080000}"/>
    <cellStyle name="MonthHeader" xfId="2318" xr:uid="{00000000-0005-0000-0000-0000F6080000}"/>
    <cellStyle name="MonthLabels" xfId="2319" xr:uid="{00000000-0005-0000-0000-0000F7080000}"/>
    <cellStyle name="mt" xfId="2320" xr:uid="{00000000-0005-0000-0000-0000F8080000}"/>
    <cellStyle name="Mult No x" xfId="2321" xr:uid="{00000000-0005-0000-0000-0000F9080000}"/>
    <cellStyle name="Mult With x" xfId="2322" xr:uid="{00000000-0005-0000-0000-0000FA080000}"/>
    <cellStyle name="Multiple" xfId="2323" xr:uid="{00000000-0005-0000-0000-0000FB080000}"/>
    <cellStyle name="Multiple (no x)" xfId="2324" xr:uid="{00000000-0005-0000-0000-0000FC080000}"/>
    <cellStyle name="Multiple (x)" xfId="2325" xr:uid="{00000000-0005-0000-0000-0000FD080000}"/>
    <cellStyle name="Multiple [0]" xfId="2326" xr:uid="{00000000-0005-0000-0000-0000FE080000}"/>
    <cellStyle name="Multiple [1]" xfId="2327" xr:uid="{00000000-0005-0000-0000-0000FF080000}"/>
    <cellStyle name="Multiple[1]" xfId="2328" xr:uid="{00000000-0005-0000-0000-000000090000}"/>
    <cellStyle name="Multiple_1 Dec" xfId="2329" xr:uid="{00000000-0005-0000-0000-000001090000}"/>
    <cellStyle name="multiples" xfId="2330" xr:uid="{00000000-0005-0000-0000-000002090000}"/>
    <cellStyle name="multipoles" xfId="2331" xr:uid="{00000000-0005-0000-0000-000003090000}"/>
    <cellStyle name="NA is zero" xfId="2332" xr:uid="{00000000-0005-0000-0000-000004090000}"/>
    <cellStyle name="Neutral 2" xfId="52" xr:uid="{00000000-0005-0000-0000-000005090000}"/>
    <cellStyle name="Neutral 3" xfId="2333" xr:uid="{00000000-0005-0000-0000-000006090000}"/>
    <cellStyle name="NINA" xfId="2334" xr:uid="{00000000-0005-0000-0000-000007090000}"/>
    <cellStyle name="no dec" xfId="2335" xr:uid="{00000000-0005-0000-0000-000008090000}"/>
    <cellStyle name="nonmultiple" xfId="2336" xr:uid="{00000000-0005-0000-0000-000009090000}"/>
    <cellStyle name="norm" xfId="2337" xr:uid="{00000000-0005-0000-0000-00000A090000}"/>
    <cellStyle name="norma" xfId="2338" xr:uid="{00000000-0005-0000-0000-00000B090000}"/>
    <cellStyle name="Normal" xfId="0" builtinId="0"/>
    <cellStyle name="Normal - Style1" xfId="2339" xr:uid="{00000000-0005-0000-0000-00000D090000}"/>
    <cellStyle name="Normal - Style1 2" xfId="2340" xr:uid="{00000000-0005-0000-0000-00000E090000}"/>
    <cellStyle name="Normal - Style2" xfId="2341" xr:uid="{00000000-0005-0000-0000-00000F090000}"/>
    <cellStyle name="Normal - Style3" xfId="2342" xr:uid="{00000000-0005-0000-0000-000010090000}"/>
    <cellStyle name="Normal - Style4" xfId="2343" xr:uid="{00000000-0005-0000-0000-000011090000}"/>
    <cellStyle name="Normal - Style5" xfId="2344" xr:uid="{00000000-0005-0000-0000-000012090000}"/>
    <cellStyle name="Normal - Style6" xfId="2345" xr:uid="{00000000-0005-0000-0000-000013090000}"/>
    <cellStyle name="Normal - Style7" xfId="2346" xr:uid="{00000000-0005-0000-0000-000014090000}"/>
    <cellStyle name="Normal - Style8" xfId="2347" xr:uid="{00000000-0005-0000-0000-000015090000}"/>
    <cellStyle name="Normal [0]" xfId="2348" xr:uid="{00000000-0005-0000-0000-000016090000}"/>
    <cellStyle name="Normal [1]" xfId="2349" xr:uid="{00000000-0005-0000-0000-000017090000}"/>
    <cellStyle name="Normal [2]" xfId="2350" xr:uid="{00000000-0005-0000-0000-000018090000}"/>
    <cellStyle name="Normal [3]" xfId="2351" xr:uid="{00000000-0005-0000-0000-000019090000}"/>
    <cellStyle name="Normal 10" xfId="2352" xr:uid="{00000000-0005-0000-0000-00001A090000}"/>
    <cellStyle name="Normal 100" xfId="2353" xr:uid="{00000000-0005-0000-0000-00001B090000}"/>
    <cellStyle name="Normal 100 2" xfId="2354" xr:uid="{00000000-0005-0000-0000-00001C090000}"/>
    <cellStyle name="Normal 100_Report 3" xfId="2355" xr:uid="{00000000-0005-0000-0000-00001D090000}"/>
    <cellStyle name="Normal 101" xfId="2356" xr:uid="{00000000-0005-0000-0000-00001E090000}"/>
    <cellStyle name="Normal 101 2" xfId="2357" xr:uid="{00000000-0005-0000-0000-00001F090000}"/>
    <cellStyle name="Normal 101_Report 3" xfId="2358" xr:uid="{00000000-0005-0000-0000-000020090000}"/>
    <cellStyle name="Normal 102" xfId="2359" xr:uid="{00000000-0005-0000-0000-000021090000}"/>
    <cellStyle name="Normal 102 2" xfId="2360" xr:uid="{00000000-0005-0000-0000-000022090000}"/>
    <cellStyle name="Normal 102_Report 3" xfId="2361" xr:uid="{00000000-0005-0000-0000-000023090000}"/>
    <cellStyle name="Normal 103" xfId="2362" xr:uid="{00000000-0005-0000-0000-000024090000}"/>
    <cellStyle name="Normal 103 2" xfId="2363" xr:uid="{00000000-0005-0000-0000-000025090000}"/>
    <cellStyle name="Normal 103_Report 3" xfId="2364" xr:uid="{00000000-0005-0000-0000-000026090000}"/>
    <cellStyle name="Normal 104" xfId="2365" xr:uid="{00000000-0005-0000-0000-000027090000}"/>
    <cellStyle name="Normal 104 2" xfId="2366" xr:uid="{00000000-0005-0000-0000-000028090000}"/>
    <cellStyle name="Normal 104_Report 3" xfId="2367" xr:uid="{00000000-0005-0000-0000-000029090000}"/>
    <cellStyle name="Normal 105" xfId="2368" xr:uid="{00000000-0005-0000-0000-00002A090000}"/>
    <cellStyle name="Normal 105 2" xfId="2369" xr:uid="{00000000-0005-0000-0000-00002B090000}"/>
    <cellStyle name="Normal 105_Report 3" xfId="2370" xr:uid="{00000000-0005-0000-0000-00002C090000}"/>
    <cellStyle name="Normal 106" xfId="2371" xr:uid="{00000000-0005-0000-0000-00002D090000}"/>
    <cellStyle name="Normal 106 2" xfId="2372" xr:uid="{00000000-0005-0000-0000-00002E090000}"/>
    <cellStyle name="Normal 107" xfId="2373" xr:uid="{00000000-0005-0000-0000-00002F090000}"/>
    <cellStyle name="Normal 107 2" xfId="2374" xr:uid="{00000000-0005-0000-0000-000030090000}"/>
    <cellStyle name="Normal 107_Report 3" xfId="2375" xr:uid="{00000000-0005-0000-0000-000031090000}"/>
    <cellStyle name="Normal 108" xfId="2376" xr:uid="{00000000-0005-0000-0000-000032090000}"/>
    <cellStyle name="Normal 108 2" xfId="2377" xr:uid="{00000000-0005-0000-0000-000033090000}"/>
    <cellStyle name="Normal 108_Report 3" xfId="2378" xr:uid="{00000000-0005-0000-0000-000034090000}"/>
    <cellStyle name="Normal 109" xfId="2379" xr:uid="{00000000-0005-0000-0000-000035090000}"/>
    <cellStyle name="Normal 109 2" xfId="2380" xr:uid="{00000000-0005-0000-0000-000036090000}"/>
    <cellStyle name="Normal 109_Report 3" xfId="2381" xr:uid="{00000000-0005-0000-0000-000037090000}"/>
    <cellStyle name="Normal 11" xfId="2382" xr:uid="{00000000-0005-0000-0000-000038090000}"/>
    <cellStyle name="Normal 11 2" xfId="2383" xr:uid="{00000000-0005-0000-0000-000039090000}"/>
    <cellStyle name="Normal 11_Report 3" xfId="2384" xr:uid="{00000000-0005-0000-0000-00003A090000}"/>
    <cellStyle name="Normal 110" xfId="2385" xr:uid="{00000000-0005-0000-0000-00003B090000}"/>
    <cellStyle name="Normal 110 2" xfId="2386" xr:uid="{00000000-0005-0000-0000-00003C090000}"/>
    <cellStyle name="Normal 110_Report 3" xfId="2387" xr:uid="{00000000-0005-0000-0000-00003D090000}"/>
    <cellStyle name="Normal 111" xfId="2388" xr:uid="{00000000-0005-0000-0000-00003E090000}"/>
    <cellStyle name="Normal 111 2" xfId="2389" xr:uid="{00000000-0005-0000-0000-00003F090000}"/>
    <cellStyle name="Normal 111_Report 3" xfId="2390" xr:uid="{00000000-0005-0000-0000-000040090000}"/>
    <cellStyle name="Normal 112" xfId="2391" xr:uid="{00000000-0005-0000-0000-000041090000}"/>
    <cellStyle name="Normal 112 2" xfId="2392" xr:uid="{00000000-0005-0000-0000-000042090000}"/>
    <cellStyle name="Normal 113" xfId="2393" xr:uid="{00000000-0005-0000-0000-000043090000}"/>
    <cellStyle name="Normal 113 2" xfId="2394" xr:uid="{00000000-0005-0000-0000-000044090000}"/>
    <cellStyle name="Normal 114" xfId="2395" xr:uid="{00000000-0005-0000-0000-000045090000}"/>
    <cellStyle name="Normal 115" xfId="2396" xr:uid="{00000000-0005-0000-0000-000046090000}"/>
    <cellStyle name="Normal 116" xfId="2397" xr:uid="{00000000-0005-0000-0000-000047090000}"/>
    <cellStyle name="Normal 116 2" xfId="2398" xr:uid="{00000000-0005-0000-0000-000048090000}"/>
    <cellStyle name="Normal 116_Report 3" xfId="2399" xr:uid="{00000000-0005-0000-0000-000049090000}"/>
    <cellStyle name="Normal 118" xfId="2400" xr:uid="{00000000-0005-0000-0000-00004A090000}"/>
    <cellStyle name="Normal 118 2" xfId="2401" xr:uid="{00000000-0005-0000-0000-00004B090000}"/>
    <cellStyle name="Normal 118_Report 3" xfId="2402" xr:uid="{00000000-0005-0000-0000-00004C090000}"/>
    <cellStyle name="Normal 119" xfId="2403" xr:uid="{00000000-0005-0000-0000-00004D090000}"/>
    <cellStyle name="Normal 119 2" xfId="2404" xr:uid="{00000000-0005-0000-0000-00004E090000}"/>
    <cellStyle name="Normal 119_Report 3" xfId="2405" xr:uid="{00000000-0005-0000-0000-00004F090000}"/>
    <cellStyle name="Normal 12" xfId="2406" xr:uid="{00000000-0005-0000-0000-000050090000}"/>
    <cellStyle name="Normal 12 2" xfId="2407" xr:uid="{00000000-0005-0000-0000-000051090000}"/>
    <cellStyle name="Normal 12_Report 3" xfId="2408" xr:uid="{00000000-0005-0000-0000-000052090000}"/>
    <cellStyle name="Normal 124" xfId="2409" xr:uid="{00000000-0005-0000-0000-000053090000}"/>
    <cellStyle name="Normal 124 2" xfId="2410" xr:uid="{00000000-0005-0000-0000-000054090000}"/>
    <cellStyle name="Normal 124_Report 3" xfId="2411" xr:uid="{00000000-0005-0000-0000-000055090000}"/>
    <cellStyle name="Normal 125" xfId="2412" xr:uid="{00000000-0005-0000-0000-000056090000}"/>
    <cellStyle name="Normal 125 2" xfId="2413" xr:uid="{00000000-0005-0000-0000-000057090000}"/>
    <cellStyle name="Normal 125_Report 3" xfId="2414" xr:uid="{00000000-0005-0000-0000-000058090000}"/>
    <cellStyle name="Normal 127" xfId="2415" xr:uid="{00000000-0005-0000-0000-000059090000}"/>
    <cellStyle name="Normal 127 2" xfId="2416" xr:uid="{00000000-0005-0000-0000-00005A090000}"/>
    <cellStyle name="Normal 127_Report 3" xfId="2417" xr:uid="{00000000-0005-0000-0000-00005B090000}"/>
    <cellStyle name="Normal 13" xfId="2418" xr:uid="{00000000-0005-0000-0000-00005C090000}"/>
    <cellStyle name="Normal 13 2" xfId="2419" xr:uid="{00000000-0005-0000-0000-00005D090000}"/>
    <cellStyle name="Normal 13_Report 3" xfId="2420" xr:uid="{00000000-0005-0000-0000-00005E090000}"/>
    <cellStyle name="Normal 14" xfId="2421" xr:uid="{00000000-0005-0000-0000-00005F090000}"/>
    <cellStyle name="Normal 14 2" xfId="2422" xr:uid="{00000000-0005-0000-0000-000060090000}"/>
    <cellStyle name="Normal 14_Report 3" xfId="2423" xr:uid="{00000000-0005-0000-0000-000061090000}"/>
    <cellStyle name="Normal 15" xfId="2424" xr:uid="{00000000-0005-0000-0000-000062090000}"/>
    <cellStyle name="Normal 15 2" xfId="2425" xr:uid="{00000000-0005-0000-0000-000063090000}"/>
    <cellStyle name="Normal 15_Report 3" xfId="2426" xr:uid="{00000000-0005-0000-0000-000064090000}"/>
    <cellStyle name="Normal 16" xfId="2427" xr:uid="{00000000-0005-0000-0000-000065090000}"/>
    <cellStyle name="Normal 16 2" xfId="2428" xr:uid="{00000000-0005-0000-0000-000066090000}"/>
    <cellStyle name="Normal 16_Report 3" xfId="2429" xr:uid="{00000000-0005-0000-0000-000067090000}"/>
    <cellStyle name="Normal 17" xfId="2430" xr:uid="{00000000-0005-0000-0000-000068090000}"/>
    <cellStyle name="Normal 17 2" xfId="2431" xr:uid="{00000000-0005-0000-0000-000069090000}"/>
    <cellStyle name="Normal 17_Report 3" xfId="2432" xr:uid="{00000000-0005-0000-0000-00006A090000}"/>
    <cellStyle name="Normal 18" xfId="2433" xr:uid="{00000000-0005-0000-0000-00006B090000}"/>
    <cellStyle name="Normal 18 2" xfId="2434" xr:uid="{00000000-0005-0000-0000-00006C090000}"/>
    <cellStyle name="Normal 18_Report 3" xfId="2435" xr:uid="{00000000-0005-0000-0000-00006D090000}"/>
    <cellStyle name="Normal 19" xfId="2436" xr:uid="{00000000-0005-0000-0000-00006E090000}"/>
    <cellStyle name="Normal 19 2" xfId="2437" xr:uid="{00000000-0005-0000-0000-00006F090000}"/>
    <cellStyle name="Normal 19_Report 3" xfId="2438" xr:uid="{00000000-0005-0000-0000-000070090000}"/>
    <cellStyle name="Normal 2" xfId="53" xr:uid="{00000000-0005-0000-0000-000071090000}"/>
    <cellStyle name="Normal 2 2" xfId="54" xr:uid="{00000000-0005-0000-0000-000072090000}"/>
    <cellStyle name="Normal 2 2 2" xfId="55" xr:uid="{00000000-0005-0000-0000-000073090000}"/>
    <cellStyle name="Normal 2 2_Report 3" xfId="2439" xr:uid="{00000000-0005-0000-0000-000074090000}"/>
    <cellStyle name="Normal 2 3" xfId="56" xr:uid="{00000000-0005-0000-0000-000075090000}"/>
    <cellStyle name="Normal 2_2013-05-30,_AMG_PS185_2013_Q1" xfId="2440" xr:uid="{00000000-0005-0000-0000-000076090000}"/>
    <cellStyle name="Normal 20" xfId="2441" xr:uid="{00000000-0005-0000-0000-000077090000}"/>
    <cellStyle name="Normal 20 2" xfId="2442" xr:uid="{00000000-0005-0000-0000-000078090000}"/>
    <cellStyle name="Normal 20_Report 3" xfId="2443" xr:uid="{00000000-0005-0000-0000-000079090000}"/>
    <cellStyle name="Normal 21" xfId="2444" xr:uid="{00000000-0005-0000-0000-00007A090000}"/>
    <cellStyle name="Normal 21 2" xfId="2445" xr:uid="{00000000-0005-0000-0000-00007B090000}"/>
    <cellStyle name="Normal 21_Report 3" xfId="2446" xr:uid="{00000000-0005-0000-0000-00007C090000}"/>
    <cellStyle name="Normal 22" xfId="2447" xr:uid="{00000000-0005-0000-0000-00007D090000}"/>
    <cellStyle name="Normal 22 2" xfId="2448" xr:uid="{00000000-0005-0000-0000-00007E090000}"/>
    <cellStyle name="Normal 22_Report 3" xfId="2449" xr:uid="{00000000-0005-0000-0000-00007F090000}"/>
    <cellStyle name="Normal 23" xfId="2450" xr:uid="{00000000-0005-0000-0000-000080090000}"/>
    <cellStyle name="Normal 24" xfId="2451" xr:uid="{00000000-0005-0000-0000-000081090000}"/>
    <cellStyle name="Normal 24 2" xfId="2452" xr:uid="{00000000-0005-0000-0000-000082090000}"/>
    <cellStyle name="Normal 24_Report 3" xfId="2453" xr:uid="{00000000-0005-0000-0000-000083090000}"/>
    <cellStyle name="Normal 25" xfId="2454" xr:uid="{00000000-0005-0000-0000-000084090000}"/>
    <cellStyle name="Normal 25 2" xfId="2455" xr:uid="{00000000-0005-0000-0000-000085090000}"/>
    <cellStyle name="Normal 25_Report 3" xfId="2456" xr:uid="{00000000-0005-0000-0000-000086090000}"/>
    <cellStyle name="Normal 26" xfId="2457" xr:uid="{00000000-0005-0000-0000-000087090000}"/>
    <cellStyle name="Normal 26 2" xfId="2458" xr:uid="{00000000-0005-0000-0000-000088090000}"/>
    <cellStyle name="Normal 26_Report 3" xfId="2459" xr:uid="{00000000-0005-0000-0000-000089090000}"/>
    <cellStyle name="Normal 27" xfId="2460" xr:uid="{00000000-0005-0000-0000-00008A090000}"/>
    <cellStyle name="Normal 27 2" xfId="2461" xr:uid="{00000000-0005-0000-0000-00008B090000}"/>
    <cellStyle name="Normal 27_Report 3" xfId="2462" xr:uid="{00000000-0005-0000-0000-00008C090000}"/>
    <cellStyle name="Normal 28" xfId="2463" xr:uid="{00000000-0005-0000-0000-00008D090000}"/>
    <cellStyle name="Normal 28 2" xfId="2464" xr:uid="{00000000-0005-0000-0000-00008E090000}"/>
    <cellStyle name="Normal 28_Report 3" xfId="2465" xr:uid="{00000000-0005-0000-0000-00008F090000}"/>
    <cellStyle name="Normal 29" xfId="2466" xr:uid="{00000000-0005-0000-0000-000090090000}"/>
    <cellStyle name="Normal 29 2" xfId="2467" xr:uid="{00000000-0005-0000-0000-000091090000}"/>
    <cellStyle name="Normal 29_Report 3" xfId="2468" xr:uid="{00000000-0005-0000-0000-000092090000}"/>
    <cellStyle name="Normal 3" xfId="57" xr:uid="{00000000-0005-0000-0000-000093090000}"/>
    <cellStyle name="Normal 3 2" xfId="58" xr:uid="{00000000-0005-0000-0000-000094090000}"/>
    <cellStyle name="Normal 3 2 2" xfId="59" xr:uid="{00000000-0005-0000-0000-000095090000}"/>
    <cellStyle name="Normal 3 3" xfId="60" xr:uid="{00000000-0005-0000-0000-000096090000}"/>
    <cellStyle name="Normal 3 3 2" xfId="2469" xr:uid="{00000000-0005-0000-0000-000097090000}"/>
    <cellStyle name="Normal 3 3_CoLTS DRAFT Mock Up 20130716 formula 03 version" xfId="2470" xr:uid="{00000000-0005-0000-0000-000098090000}"/>
    <cellStyle name="Normal 3_Date of Payment 2 Yr. Rollback" xfId="2471" xr:uid="{00000000-0005-0000-0000-000099090000}"/>
    <cellStyle name="Normal 30" xfId="2472" xr:uid="{00000000-0005-0000-0000-00009A090000}"/>
    <cellStyle name="Normal 30 2" xfId="2473" xr:uid="{00000000-0005-0000-0000-00009B090000}"/>
    <cellStyle name="Normal 30_Report 3" xfId="2474" xr:uid="{00000000-0005-0000-0000-00009C090000}"/>
    <cellStyle name="Normal 31" xfId="2475" xr:uid="{00000000-0005-0000-0000-00009D090000}"/>
    <cellStyle name="Normal 31 2" xfId="2476" xr:uid="{00000000-0005-0000-0000-00009E090000}"/>
    <cellStyle name="Normal 31_Report 3" xfId="2477" xr:uid="{00000000-0005-0000-0000-00009F090000}"/>
    <cellStyle name="Normal 32" xfId="2478" xr:uid="{00000000-0005-0000-0000-0000A0090000}"/>
    <cellStyle name="Normal 32 2" xfId="2479" xr:uid="{00000000-0005-0000-0000-0000A1090000}"/>
    <cellStyle name="Normal 32_Report 3" xfId="2480" xr:uid="{00000000-0005-0000-0000-0000A2090000}"/>
    <cellStyle name="Normal 33" xfId="2481" xr:uid="{00000000-0005-0000-0000-0000A3090000}"/>
    <cellStyle name="Normal 33 2" xfId="2482" xr:uid="{00000000-0005-0000-0000-0000A4090000}"/>
    <cellStyle name="Normal 33_Report 3" xfId="2483" xr:uid="{00000000-0005-0000-0000-0000A5090000}"/>
    <cellStyle name="Normal 34" xfId="2484" xr:uid="{00000000-0005-0000-0000-0000A6090000}"/>
    <cellStyle name="Normal 35" xfId="2485" xr:uid="{00000000-0005-0000-0000-0000A7090000}"/>
    <cellStyle name="Normal 36" xfId="2486" xr:uid="{00000000-0005-0000-0000-0000A8090000}"/>
    <cellStyle name="Normal 37" xfId="2487" xr:uid="{00000000-0005-0000-0000-0000A9090000}"/>
    <cellStyle name="Normal 37 2" xfId="2488" xr:uid="{00000000-0005-0000-0000-0000AA090000}"/>
    <cellStyle name="Normal 37_Report 3" xfId="2489" xr:uid="{00000000-0005-0000-0000-0000AB090000}"/>
    <cellStyle name="Normal 38" xfId="2490" xr:uid="{00000000-0005-0000-0000-0000AC090000}"/>
    <cellStyle name="Normal 39" xfId="2491" xr:uid="{00000000-0005-0000-0000-0000AD090000}"/>
    <cellStyle name="Normal 4" xfId="61" xr:uid="{00000000-0005-0000-0000-0000AE090000}"/>
    <cellStyle name="Normal 4 2" xfId="2492" xr:uid="{00000000-0005-0000-0000-0000AF090000}"/>
    <cellStyle name="Normal 4_Date of Payment 2 Yr. Rollback" xfId="2493" xr:uid="{00000000-0005-0000-0000-0000B0090000}"/>
    <cellStyle name="Normal 40" xfId="2494" xr:uid="{00000000-0005-0000-0000-0000B1090000}"/>
    <cellStyle name="Normal 41" xfId="2495" xr:uid="{00000000-0005-0000-0000-0000B2090000}"/>
    <cellStyle name="Normal 41 2" xfId="2496" xr:uid="{00000000-0005-0000-0000-0000B3090000}"/>
    <cellStyle name="Normal 41_Report 3" xfId="2497" xr:uid="{00000000-0005-0000-0000-0000B4090000}"/>
    <cellStyle name="Normal 42" xfId="2498" xr:uid="{00000000-0005-0000-0000-0000B5090000}"/>
    <cellStyle name="Normal 42 2" xfId="2499" xr:uid="{00000000-0005-0000-0000-0000B6090000}"/>
    <cellStyle name="Normal 42_Report 3" xfId="2500" xr:uid="{00000000-0005-0000-0000-0000B7090000}"/>
    <cellStyle name="Normal 43" xfId="2501" xr:uid="{00000000-0005-0000-0000-0000B8090000}"/>
    <cellStyle name="Normal 43 2" xfId="2502" xr:uid="{00000000-0005-0000-0000-0000B9090000}"/>
    <cellStyle name="Normal 43_Report 3" xfId="2503" xr:uid="{00000000-0005-0000-0000-0000BA090000}"/>
    <cellStyle name="Normal 44" xfId="2504" xr:uid="{00000000-0005-0000-0000-0000BB090000}"/>
    <cellStyle name="Normal 44 2" xfId="2505" xr:uid="{00000000-0005-0000-0000-0000BC090000}"/>
    <cellStyle name="Normal 44_Report 3" xfId="2506" xr:uid="{00000000-0005-0000-0000-0000BD090000}"/>
    <cellStyle name="Normal 45" xfId="2507" xr:uid="{00000000-0005-0000-0000-0000BE090000}"/>
    <cellStyle name="Normal 45 2" xfId="2508" xr:uid="{00000000-0005-0000-0000-0000BF090000}"/>
    <cellStyle name="Normal 45_Report 3" xfId="2509" xr:uid="{00000000-0005-0000-0000-0000C0090000}"/>
    <cellStyle name="Normal 46" xfId="2510" xr:uid="{00000000-0005-0000-0000-0000C1090000}"/>
    <cellStyle name="Normal 46 2" xfId="2511" xr:uid="{00000000-0005-0000-0000-0000C2090000}"/>
    <cellStyle name="Normal 46_Report 3" xfId="2512" xr:uid="{00000000-0005-0000-0000-0000C3090000}"/>
    <cellStyle name="Normal 47" xfId="2513" xr:uid="{00000000-0005-0000-0000-0000C4090000}"/>
    <cellStyle name="Normal 47 2" xfId="2514" xr:uid="{00000000-0005-0000-0000-0000C5090000}"/>
    <cellStyle name="Normal 47_Report 3" xfId="2515" xr:uid="{00000000-0005-0000-0000-0000C6090000}"/>
    <cellStyle name="Normal 48" xfId="2516" xr:uid="{00000000-0005-0000-0000-0000C7090000}"/>
    <cellStyle name="Normal 48 2" xfId="2517" xr:uid="{00000000-0005-0000-0000-0000C8090000}"/>
    <cellStyle name="Normal 48_Report 3" xfId="2518" xr:uid="{00000000-0005-0000-0000-0000C9090000}"/>
    <cellStyle name="Normal 49" xfId="2519" xr:uid="{00000000-0005-0000-0000-0000CA090000}"/>
    <cellStyle name="Normal 49 2" xfId="2520" xr:uid="{00000000-0005-0000-0000-0000CB090000}"/>
    <cellStyle name="Normal 49_Report 3" xfId="2521" xr:uid="{00000000-0005-0000-0000-0000CC090000}"/>
    <cellStyle name="Normal 5" xfId="62" xr:uid="{00000000-0005-0000-0000-0000CD090000}"/>
    <cellStyle name="Normal 5 2" xfId="2522" xr:uid="{00000000-0005-0000-0000-0000CE090000}"/>
    <cellStyle name="Normal 5_Report 3" xfId="2523" xr:uid="{00000000-0005-0000-0000-0000CF090000}"/>
    <cellStyle name="Normal 50" xfId="2524" xr:uid="{00000000-0005-0000-0000-0000D0090000}"/>
    <cellStyle name="Normal 50 2" xfId="2525" xr:uid="{00000000-0005-0000-0000-0000D1090000}"/>
    <cellStyle name="Normal 50_Report 3" xfId="2526" xr:uid="{00000000-0005-0000-0000-0000D2090000}"/>
    <cellStyle name="Normal 51" xfId="2527" xr:uid="{00000000-0005-0000-0000-0000D3090000}"/>
    <cellStyle name="Normal 51 2" xfId="2528" xr:uid="{00000000-0005-0000-0000-0000D4090000}"/>
    <cellStyle name="Normal 51_Report 3" xfId="2529" xr:uid="{00000000-0005-0000-0000-0000D5090000}"/>
    <cellStyle name="Normal 52" xfId="2530" xr:uid="{00000000-0005-0000-0000-0000D6090000}"/>
    <cellStyle name="Normal 52 2" xfId="2531" xr:uid="{00000000-0005-0000-0000-0000D7090000}"/>
    <cellStyle name="Normal 52_Report 3" xfId="2532" xr:uid="{00000000-0005-0000-0000-0000D8090000}"/>
    <cellStyle name="Normal 53" xfId="2533" xr:uid="{00000000-0005-0000-0000-0000D9090000}"/>
    <cellStyle name="Normal 53 2" xfId="2534" xr:uid="{00000000-0005-0000-0000-0000DA090000}"/>
    <cellStyle name="Normal 53_Report 3" xfId="2535" xr:uid="{00000000-0005-0000-0000-0000DB090000}"/>
    <cellStyle name="Normal 54" xfId="2536" xr:uid="{00000000-0005-0000-0000-0000DC090000}"/>
    <cellStyle name="Normal 54 2" xfId="2537" xr:uid="{00000000-0005-0000-0000-0000DD090000}"/>
    <cellStyle name="Normal 54_Report 3" xfId="2538" xr:uid="{00000000-0005-0000-0000-0000DE090000}"/>
    <cellStyle name="Normal 55" xfId="2539" xr:uid="{00000000-0005-0000-0000-0000DF090000}"/>
    <cellStyle name="Normal 55 2" xfId="2540" xr:uid="{00000000-0005-0000-0000-0000E0090000}"/>
    <cellStyle name="Normal 55_Report 3" xfId="2541" xr:uid="{00000000-0005-0000-0000-0000E1090000}"/>
    <cellStyle name="Normal 56" xfId="2542" xr:uid="{00000000-0005-0000-0000-0000E2090000}"/>
    <cellStyle name="Normal 56 2" xfId="2543" xr:uid="{00000000-0005-0000-0000-0000E3090000}"/>
    <cellStyle name="Normal 56_Report 3" xfId="2544" xr:uid="{00000000-0005-0000-0000-0000E4090000}"/>
    <cellStyle name="Normal 57" xfId="2545" xr:uid="{00000000-0005-0000-0000-0000E5090000}"/>
    <cellStyle name="Normal 57 2" xfId="2546" xr:uid="{00000000-0005-0000-0000-0000E6090000}"/>
    <cellStyle name="Normal 57_Report 3" xfId="2547" xr:uid="{00000000-0005-0000-0000-0000E7090000}"/>
    <cellStyle name="Normal 58" xfId="2548" xr:uid="{00000000-0005-0000-0000-0000E8090000}"/>
    <cellStyle name="Normal 58 2" xfId="2549" xr:uid="{00000000-0005-0000-0000-0000E9090000}"/>
    <cellStyle name="Normal 58_Report 3" xfId="2550" xr:uid="{00000000-0005-0000-0000-0000EA090000}"/>
    <cellStyle name="Normal 59" xfId="2551" xr:uid="{00000000-0005-0000-0000-0000EB090000}"/>
    <cellStyle name="Normal 59 2" xfId="2552" xr:uid="{00000000-0005-0000-0000-0000EC090000}"/>
    <cellStyle name="Normal 59_Report 3" xfId="2553" xr:uid="{00000000-0005-0000-0000-0000ED090000}"/>
    <cellStyle name="Normal 6" xfId="73" xr:uid="{00000000-0005-0000-0000-0000EE090000}"/>
    <cellStyle name="Normal 60" xfId="2554" xr:uid="{00000000-0005-0000-0000-0000EF090000}"/>
    <cellStyle name="Normal 60 2" xfId="2555" xr:uid="{00000000-0005-0000-0000-0000F0090000}"/>
    <cellStyle name="Normal 60_Report 3" xfId="2556" xr:uid="{00000000-0005-0000-0000-0000F1090000}"/>
    <cellStyle name="Normal 61" xfId="2557" xr:uid="{00000000-0005-0000-0000-0000F2090000}"/>
    <cellStyle name="Normal 61 2" xfId="2558" xr:uid="{00000000-0005-0000-0000-0000F3090000}"/>
    <cellStyle name="Normal 61_Report 3" xfId="2559" xr:uid="{00000000-0005-0000-0000-0000F4090000}"/>
    <cellStyle name="Normal 62" xfId="2560" xr:uid="{00000000-0005-0000-0000-0000F5090000}"/>
    <cellStyle name="Normal 62 2" xfId="2561" xr:uid="{00000000-0005-0000-0000-0000F6090000}"/>
    <cellStyle name="Normal 62_Report 3" xfId="2562" xr:uid="{00000000-0005-0000-0000-0000F7090000}"/>
    <cellStyle name="Normal 63" xfId="2563" xr:uid="{00000000-0005-0000-0000-0000F8090000}"/>
    <cellStyle name="Normal 63 2" xfId="2564" xr:uid="{00000000-0005-0000-0000-0000F9090000}"/>
    <cellStyle name="Normal 63_Report 3" xfId="2565" xr:uid="{00000000-0005-0000-0000-0000FA090000}"/>
    <cellStyle name="Normal 64" xfId="2566" xr:uid="{00000000-0005-0000-0000-0000FB090000}"/>
    <cellStyle name="Normal 64 2" xfId="2567" xr:uid="{00000000-0005-0000-0000-0000FC090000}"/>
    <cellStyle name="Normal 64_Report 3" xfId="2568" xr:uid="{00000000-0005-0000-0000-0000FD090000}"/>
    <cellStyle name="Normal 65" xfId="2569" xr:uid="{00000000-0005-0000-0000-0000FE090000}"/>
    <cellStyle name="Normal 65 2" xfId="2570" xr:uid="{00000000-0005-0000-0000-0000FF090000}"/>
    <cellStyle name="Normal 65_Report 3" xfId="2571" xr:uid="{00000000-0005-0000-0000-0000000A0000}"/>
    <cellStyle name="Normal 66" xfId="2572" xr:uid="{00000000-0005-0000-0000-0000010A0000}"/>
    <cellStyle name="Normal 66 2" xfId="2573" xr:uid="{00000000-0005-0000-0000-0000020A0000}"/>
    <cellStyle name="Normal 66_Report 3" xfId="2574" xr:uid="{00000000-0005-0000-0000-0000030A0000}"/>
    <cellStyle name="Normal 67" xfId="2575" xr:uid="{00000000-0005-0000-0000-0000040A0000}"/>
    <cellStyle name="Normal 67 2" xfId="2576" xr:uid="{00000000-0005-0000-0000-0000050A0000}"/>
    <cellStyle name="Normal 67_Report 3" xfId="2577" xr:uid="{00000000-0005-0000-0000-0000060A0000}"/>
    <cellStyle name="Normal 68" xfId="2578" xr:uid="{00000000-0005-0000-0000-0000070A0000}"/>
    <cellStyle name="Normal 68 2" xfId="2579" xr:uid="{00000000-0005-0000-0000-0000080A0000}"/>
    <cellStyle name="Normal 68_Report 3" xfId="2580" xr:uid="{00000000-0005-0000-0000-0000090A0000}"/>
    <cellStyle name="Normal 69" xfId="2581" xr:uid="{00000000-0005-0000-0000-00000A0A0000}"/>
    <cellStyle name="Normal 69 2" xfId="2582" xr:uid="{00000000-0005-0000-0000-00000B0A0000}"/>
    <cellStyle name="Normal 69_Report 3" xfId="2583" xr:uid="{00000000-0005-0000-0000-00000C0A0000}"/>
    <cellStyle name="Normal 7" xfId="2584" xr:uid="{00000000-0005-0000-0000-00000D0A0000}"/>
    <cellStyle name="Normal 7 2" xfId="2585" xr:uid="{00000000-0005-0000-0000-00000E0A0000}"/>
    <cellStyle name="Normal 7 3" xfId="2586" xr:uid="{00000000-0005-0000-0000-00000F0A0000}"/>
    <cellStyle name="Normal 7_Report 3" xfId="2587" xr:uid="{00000000-0005-0000-0000-0000100A0000}"/>
    <cellStyle name="Normal 70" xfId="2588" xr:uid="{00000000-0005-0000-0000-0000110A0000}"/>
    <cellStyle name="Normal 70 2" xfId="2589" xr:uid="{00000000-0005-0000-0000-0000120A0000}"/>
    <cellStyle name="Normal 70_Report 3" xfId="2590" xr:uid="{00000000-0005-0000-0000-0000130A0000}"/>
    <cellStyle name="Normal 71" xfId="2591" xr:uid="{00000000-0005-0000-0000-0000140A0000}"/>
    <cellStyle name="Normal 71 2" xfId="2592" xr:uid="{00000000-0005-0000-0000-0000150A0000}"/>
    <cellStyle name="Normal 71_Report 3" xfId="2593" xr:uid="{00000000-0005-0000-0000-0000160A0000}"/>
    <cellStyle name="Normal 72" xfId="2594" xr:uid="{00000000-0005-0000-0000-0000170A0000}"/>
    <cellStyle name="Normal 72 2" xfId="2595" xr:uid="{00000000-0005-0000-0000-0000180A0000}"/>
    <cellStyle name="Normal 72_Report 3" xfId="2596" xr:uid="{00000000-0005-0000-0000-0000190A0000}"/>
    <cellStyle name="Normal 73" xfId="2597" xr:uid="{00000000-0005-0000-0000-00001A0A0000}"/>
    <cellStyle name="Normal 73 2" xfId="2598" xr:uid="{00000000-0005-0000-0000-00001B0A0000}"/>
    <cellStyle name="Normal 73_Report 3" xfId="2599" xr:uid="{00000000-0005-0000-0000-00001C0A0000}"/>
    <cellStyle name="Normal 74" xfId="2600" xr:uid="{00000000-0005-0000-0000-00001D0A0000}"/>
    <cellStyle name="Normal 74 2" xfId="2601" xr:uid="{00000000-0005-0000-0000-00001E0A0000}"/>
    <cellStyle name="Normal 74_Report 3" xfId="2602" xr:uid="{00000000-0005-0000-0000-00001F0A0000}"/>
    <cellStyle name="Normal 75" xfId="2603" xr:uid="{00000000-0005-0000-0000-0000200A0000}"/>
    <cellStyle name="Normal 75 2" xfId="2604" xr:uid="{00000000-0005-0000-0000-0000210A0000}"/>
    <cellStyle name="Normal 75_Report 3" xfId="2605" xr:uid="{00000000-0005-0000-0000-0000220A0000}"/>
    <cellStyle name="Normal 76" xfId="2606" xr:uid="{00000000-0005-0000-0000-0000230A0000}"/>
    <cellStyle name="Normal 76 2" xfId="2607" xr:uid="{00000000-0005-0000-0000-0000240A0000}"/>
    <cellStyle name="Normal 76_Report 3" xfId="2608" xr:uid="{00000000-0005-0000-0000-0000250A0000}"/>
    <cellStyle name="Normal 77" xfId="2609" xr:uid="{00000000-0005-0000-0000-0000260A0000}"/>
    <cellStyle name="Normal 77 2" xfId="2610" xr:uid="{00000000-0005-0000-0000-0000270A0000}"/>
    <cellStyle name="Normal 77_Report 3" xfId="2611" xr:uid="{00000000-0005-0000-0000-0000280A0000}"/>
    <cellStyle name="Normal 78" xfId="2612" xr:uid="{00000000-0005-0000-0000-0000290A0000}"/>
    <cellStyle name="Normal 78 2" xfId="2613" xr:uid="{00000000-0005-0000-0000-00002A0A0000}"/>
    <cellStyle name="Normal 78_Report 3" xfId="2614" xr:uid="{00000000-0005-0000-0000-00002B0A0000}"/>
    <cellStyle name="Normal 79" xfId="2615" xr:uid="{00000000-0005-0000-0000-00002C0A0000}"/>
    <cellStyle name="Normal 79 2" xfId="2616" xr:uid="{00000000-0005-0000-0000-00002D0A0000}"/>
    <cellStyle name="Normal 79_Report 3" xfId="2617" xr:uid="{00000000-0005-0000-0000-00002E0A0000}"/>
    <cellStyle name="Normal 8" xfId="2618" xr:uid="{00000000-0005-0000-0000-00002F0A0000}"/>
    <cellStyle name="Normal 8 2" xfId="2619" xr:uid="{00000000-0005-0000-0000-0000300A0000}"/>
    <cellStyle name="Normal 8_Report 3" xfId="2620" xr:uid="{00000000-0005-0000-0000-0000310A0000}"/>
    <cellStyle name="Normal 80" xfId="2621" xr:uid="{00000000-0005-0000-0000-0000320A0000}"/>
    <cellStyle name="Normal 80 2" xfId="2622" xr:uid="{00000000-0005-0000-0000-0000330A0000}"/>
    <cellStyle name="Normal 80_Report 3" xfId="2623" xr:uid="{00000000-0005-0000-0000-0000340A0000}"/>
    <cellStyle name="Normal 81" xfId="2624" xr:uid="{00000000-0005-0000-0000-0000350A0000}"/>
    <cellStyle name="Normal 81 2" xfId="2625" xr:uid="{00000000-0005-0000-0000-0000360A0000}"/>
    <cellStyle name="Normal 81_Report 3" xfId="2626" xr:uid="{00000000-0005-0000-0000-0000370A0000}"/>
    <cellStyle name="Normal 82" xfId="2627" xr:uid="{00000000-0005-0000-0000-0000380A0000}"/>
    <cellStyle name="Normal 82 2" xfId="2628" xr:uid="{00000000-0005-0000-0000-0000390A0000}"/>
    <cellStyle name="Normal 82_Report 3" xfId="2629" xr:uid="{00000000-0005-0000-0000-00003A0A0000}"/>
    <cellStyle name="Normal 83" xfId="2630" xr:uid="{00000000-0005-0000-0000-00003B0A0000}"/>
    <cellStyle name="Normal 83 2" xfId="2631" xr:uid="{00000000-0005-0000-0000-00003C0A0000}"/>
    <cellStyle name="Normal 83_Report 3" xfId="2632" xr:uid="{00000000-0005-0000-0000-00003D0A0000}"/>
    <cellStyle name="Normal 84" xfId="2633" xr:uid="{00000000-0005-0000-0000-00003E0A0000}"/>
    <cellStyle name="Normal 84 2" xfId="2634" xr:uid="{00000000-0005-0000-0000-00003F0A0000}"/>
    <cellStyle name="Normal 84_Report 3" xfId="2635" xr:uid="{00000000-0005-0000-0000-0000400A0000}"/>
    <cellStyle name="Normal 85" xfId="2636" xr:uid="{00000000-0005-0000-0000-0000410A0000}"/>
    <cellStyle name="Normal 85 2" xfId="2637" xr:uid="{00000000-0005-0000-0000-0000420A0000}"/>
    <cellStyle name="Normal 85_Report 3" xfId="2638" xr:uid="{00000000-0005-0000-0000-0000430A0000}"/>
    <cellStyle name="Normal 86" xfId="2639" xr:uid="{00000000-0005-0000-0000-0000440A0000}"/>
    <cellStyle name="Normal 86 2" xfId="2640" xr:uid="{00000000-0005-0000-0000-0000450A0000}"/>
    <cellStyle name="Normal 86_Report 3" xfId="2641" xr:uid="{00000000-0005-0000-0000-0000460A0000}"/>
    <cellStyle name="Normal 87" xfId="2642" xr:uid="{00000000-0005-0000-0000-0000470A0000}"/>
    <cellStyle name="Normal 88" xfId="2643" xr:uid="{00000000-0005-0000-0000-0000480A0000}"/>
    <cellStyle name="Normal 88 2" xfId="2644" xr:uid="{00000000-0005-0000-0000-0000490A0000}"/>
    <cellStyle name="Normal 88_Report 3" xfId="2645" xr:uid="{00000000-0005-0000-0000-00004A0A0000}"/>
    <cellStyle name="Normal 89" xfId="2646" xr:uid="{00000000-0005-0000-0000-00004B0A0000}"/>
    <cellStyle name="Normal 89 2" xfId="2647" xr:uid="{00000000-0005-0000-0000-00004C0A0000}"/>
    <cellStyle name="Normal 89_Report 3" xfId="2648" xr:uid="{00000000-0005-0000-0000-00004D0A0000}"/>
    <cellStyle name="Normal 9" xfId="2649" xr:uid="{00000000-0005-0000-0000-00004E0A0000}"/>
    <cellStyle name="Normal 9 2" xfId="2650" xr:uid="{00000000-0005-0000-0000-00004F0A0000}"/>
    <cellStyle name="Normal 9_Report 3" xfId="2651" xr:uid="{00000000-0005-0000-0000-0000500A0000}"/>
    <cellStyle name="Normal 90" xfId="2652" xr:uid="{00000000-0005-0000-0000-0000510A0000}"/>
    <cellStyle name="Normal 90 2" xfId="2653" xr:uid="{00000000-0005-0000-0000-0000520A0000}"/>
    <cellStyle name="Normal 90_Report 3" xfId="2654" xr:uid="{00000000-0005-0000-0000-0000530A0000}"/>
    <cellStyle name="Normal 91" xfId="2655" xr:uid="{00000000-0005-0000-0000-0000540A0000}"/>
    <cellStyle name="Normal 91 2" xfId="2656" xr:uid="{00000000-0005-0000-0000-0000550A0000}"/>
    <cellStyle name="Normal 91_Report 3" xfId="2657" xr:uid="{00000000-0005-0000-0000-0000560A0000}"/>
    <cellStyle name="Normal 92" xfId="2658" xr:uid="{00000000-0005-0000-0000-0000570A0000}"/>
    <cellStyle name="Normal 93" xfId="2659" xr:uid="{00000000-0005-0000-0000-0000580A0000}"/>
    <cellStyle name="Normal 93 2" xfId="2660" xr:uid="{00000000-0005-0000-0000-0000590A0000}"/>
    <cellStyle name="Normal 93_Report 3" xfId="2661" xr:uid="{00000000-0005-0000-0000-00005A0A0000}"/>
    <cellStyle name="Normal 94" xfId="2662" xr:uid="{00000000-0005-0000-0000-00005B0A0000}"/>
    <cellStyle name="Normal 94 2" xfId="2663" xr:uid="{00000000-0005-0000-0000-00005C0A0000}"/>
    <cellStyle name="Normal 94_Report 3" xfId="2664" xr:uid="{00000000-0005-0000-0000-00005D0A0000}"/>
    <cellStyle name="Normal 95" xfId="2665" xr:uid="{00000000-0005-0000-0000-00005E0A0000}"/>
    <cellStyle name="Normal 95 2" xfId="2666" xr:uid="{00000000-0005-0000-0000-00005F0A0000}"/>
    <cellStyle name="Normal 95_Report 3" xfId="2667" xr:uid="{00000000-0005-0000-0000-0000600A0000}"/>
    <cellStyle name="Normal 96" xfId="2668" xr:uid="{00000000-0005-0000-0000-0000610A0000}"/>
    <cellStyle name="Normal 96 2" xfId="2669" xr:uid="{00000000-0005-0000-0000-0000620A0000}"/>
    <cellStyle name="Normal 96_Report 3" xfId="2670" xr:uid="{00000000-0005-0000-0000-0000630A0000}"/>
    <cellStyle name="Normal 97" xfId="2671" xr:uid="{00000000-0005-0000-0000-0000640A0000}"/>
    <cellStyle name="Normal 97 2" xfId="2672" xr:uid="{00000000-0005-0000-0000-0000650A0000}"/>
    <cellStyle name="Normal 97_Report 3" xfId="2673" xr:uid="{00000000-0005-0000-0000-0000660A0000}"/>
    <cellStyle name="Normal 98" xfId="2674" xr:uid="{00000000-0005-0000-0000-0000670A0000}"/>
    <cellStyle name="Normal 98 2" xfId="2675" xr:uid="{00000000-0005-0000-0000-0000680A0000}"/>
    <cellStyle name="Normal 98_Report 3" xfId="2676" xr:uid="{00000000-0005-0000-0000-0000690A0000}"/>
    <cellStyle name="Normal 99" xfId="2677" xr:uid="{00000000-0005-0000-0000-00006A0A0000}"/>
    <cellStyle name="Normal 99 2" xfId="2678" xr:uid="{00000000-0005-0000-0000-00006B0A0000}"/>
    <cellStyle name="Normal 99_Report 3" xfId="2679" xr:uid="{00000000-0005-0000-0000-00006C0A0000}"/>
    <cellStyle name="Normal Bold" xfId="2680" xr:uid="{00000000-0005-0000-0000-00006D0A0000}"/>
    <cellStyle name="Normal Pct" xfId="2681" xr:uid="{00000000-0005-0000-0000-00006E0A0000}"/>
    <cellStyle name="Normal^UNEARNED YTD" xfId="2682" xr:uid="{00000000-0005-0000-0000-00006F0A0000}"/>
    <cellStyle name="NormalBlue" xfId="2683" xr:uid="{00000000-0005-0000-0000-0000700A0000}"/>
    <cellStyle name="NormalBold" xfId="2684" xr:uid="{00000000-0005-0000-0000-0000710A0000}"/>
    <cellStyle name="NormalGB" xfId="2685" xr:uid="{00000000-0005-0000-0000-0000720A0000}"/>
    <cellStyle name="NormalHelv" xfId="2686" xr:uid="{00000000-0005-0000-0000-0000730A0000}"/>
    <cellStyle name="NOT" xfId="2687" xr:uid="{00000000-0005-0000-0000-0000740A0000}"/>
    <cellStyle name="Note 2" xfId="63" xr:uid="{00000000-0005-0000-0000-0000750A0000}"/>
    <cellStyle name="Note 2 2" xfId="64" xr:uid="{00000000-0005-0000-0000-0000760A0000}"/>
    <cellStyle name="Note 2 2 2" xfId="65" xr:uid="{00000000-0005-0000-0000-0000770A0000}"/>
    <cellStyle name="Note 2 3" xfId="66" xr:uid="{00000000-0005-0000-0000-0000780A0000}"/>
    <cellStyle name="Note 3" xfId="2688" xr:uid="{00000000-0005-0000-0000-0000790A0000}"/>
    <cellStyle name="Notes" xfId="2689" xr:uid="{00000000-0005-0000-0000-00007A0A0000}"/>
    <cellStyle name="Num0Un" xfId="2690" xr:uid="{00000000-0005-0000-0000-00007B0A0000}"/>
    <cellStyle name="Num1" xfId="2691" xr:uid="{00000000-0005-0000-0000-00007C0A0000}"/>
    <cellStyle name="Num1Blue" xfId="2692" xr:uid="{00000000-0005-0000-0000-00007D0A0000}"/>
    <cellStyle name="Num2" xfId="2693" xr:uid="{00000000-0005-0000-0000-00007E0A0000}"/>
    <cellStyle name="Num2Un" xfId="2694" xr:uid="{00000000-0005-0000-0000-00007F0A0000}"/>
    <cellStyle name="Number" xfId="2695" xr:uid="{00000000-0005-0000-0000-0000800A0000}"/>
    <cellStyle name="number 1" xfId="2696" xr:uid="{00000000-0005-0000-0000-0000810A0000}"/>
    <cellStyle name="number percent" xfId="2697" xr:uid="{00000000-0005-0000-0000-0000820A0000}"/>
    <cellStyle name="Number_MHD_Pierce County Revised Budgets 9-24-09_jat" xfId="2698" xr:uid="{00000000-0005-0000-0000-0000830A0000}"/>
    <cellStyle name="Numbers" xfId="2699" xr:uid="{00000000-0005-0000-0000-0000840A0000}"/>
    <cellStyle name="Numbers - Bold" xfId="2700" xr:uid="{00000000-0005-0000-0000-0000850A0000}"/>
    <cellStyle name="Numbers - Bold - Italic" xfId="2701" xr:uid="{00000000-0005-0000-0000-0000860A0000}"/>
    <cellStyle name="Numbers - Large" xfId="2702" xr:uid="{00000000-0005-0000-0000-0000870A0000}"/>
    <cellStyle name="Numbers_0+12 Care Solutions WD7 1.10.08 v3 - to SCS" xfId="2703" xr:uid="{00000000-0005-0000-0000-0000880A0000}"/>
    <cellStyle name="Œ…‹æØ‚è [0.00]_Area" xfId="2704" xr:uid="{00000000-0005-0000-0000-0000890A0000}"/>
    <cellStyle name="Œ…‹æØ‚è_Area" xfId="2705" xr:uid="{00000000-0005-0000-0000-00008A0A0000}"/>
    <cellStyle name="OSW_ColumnLabels" xfId="2706" xr:uid="{00000000-0005-0000-0000-00008B0A0000}"/>
    <cellStyle name="Output 2" xfId="67" xr:uid="{00000000-0005-0000-0000-00008C0A0000}"/>
    <cellStyle name="Output 3" xfId="2707" xr:uid="{00000000-0005-0000-0000-00008D0A0000}"/>
    <cellStyle name="Output Amounts" xfId="2708" xr:uid="{00000000-0005-0000-0000-00008E0A0000}"/>
    <cellStyle name="Output Column Headings" xfId="2709" xr:uid="{00000000-0005-0000-0000-00008F0A0000}"/>
    <cellStyle name="Output Line Items" xfId="2710" xr:uid="{00000000-0005-0000-0000-0000900A0000}"/>
    <cellStyle name="Output Report Heading" xfId="2711" xr:uid="{00000000-0005-0000-0000-0000910A0000}"/>
    <cellStyle name="Output Report Title" xfId="2712" xr:uid="{00000000-0005-0000-0000-0000920A0000}"/>
    <cellStyle name="Outputtitle" xfId="2713" xr:uid="{00000000-0005-0000-0000-0000930A0000}"/>
    <cellStyle name="Page Heading" xfId="2714" xr:uid="{00000000-0005-0000-0000-0000940A0000}"/>
    <cellStyle name="Page Heading Large" xfId="2715" xr:uid="{00000000-0005-0000-0000-0000950A0000}"/>
    <cellStyle name="Page Heading Small" xfId="2716" xr:uid="{00000000-0005-0000-0000-0000960A0000}"/>
    <cellStyle name="Page Heading_Report 3" xfId="2717" xr:uid="{00000000-0005-0000-0000-0000970A0000}"/>
    <cellStyle name="Page Number" xfId="2718" xr:uid="{00000000-0005-0000-0000-0000980A0000}"/>
    <cellStyle name="page_title" xfId="2719" xr:uid="{00000000-0005-0000-0000-0000990A0000}"/>
    <cellStyle name="PB Table Heading" xfId="2720" xr:uid="{00000000-0005-0000-0000-00009A0A0000}"/>
    <cellStyle name="PB Table Highlight1" xfId="2721" xr:uid="{00000000-0005-0000-0000-00009B0A0000}"/>
    <cellStyle name="PB Table Highlight2" xfId="2722" xr:uid="{00000000-0005-0000-0000-00009C0A0000}"/>
    <cellStyle name="PB Table Highlight3" xfId="2723" xr:uid="{00000000-0005-0000-0000-00009D0A0000}"/>
    <cellStyle name="PB Table Standard Row" xfId="2724" xr:uid="{00000000-0005-0000-0000-00009E0A0000}"/>
    <cellStyle name="PB Table Subtotal Row" xfId="2725" xr:uid="{00000000-0005-0000-0000-00009F0A0000}"/>
    <cellStyle name="PB Table Total Row" xfId="2726" xr:uid="{00000000-0005-0000-0000-0000A00A0000}"/>
    <cellStyle name="Pence" xfId="2727" xr:uid="{00000000-0005-0000-0000-0000A10A0000}"/>
    <cellStyle name="per 1000" xfId="2728" xr:uid="{00000000-0005-0000-0000-0000A20A0000}"/>
    <cellStyle name="per.style" xfId="2729" xr:uid="{00000000-0005-0000-0000-0000A30A0000}"/>
    <cellStyle name="Perc1" xfId="2730" xr:uid="{00000000-0005-0000-0000-0000A40A0000}"/>
    <cellStyle name="Percen - Style4" xfId="2731" xr:uid="{00000000-0005-0000-0000-0000A50A0000}"/>
    <cellStyle name="Percent" xfId="2" builtinId="5"/>
    <cellStyle name="Percent (1)" xfId="2732" xr:uid="{00000000-0005-0000-0000-0000A70A0000}"/>
    <cellStyle name="Percent (2)" xfId="2733" xr:uid="{00000000-0005-0000-0000-0000A80A0000}"/>
    <cellStyle name="Percent [0]" xfId="2734" xr:uid="{00000000-0005-0000-0000-0000A90A0000}"/>
    <cellStyle name="Percent [1]" xfId="2735" xr:uid="{00000000-0005-0000-0000-0000AA0A0000}"/>
    <cellStyle name="Percent [2]" xfId="2736" xr:uid="{00000000-0005-0000-0000-0000AB0A0000}"/>
    <cellStyle name="Percent [2] 2" xfId="2737" xr:uid="{00000000-0005-0000-0000-0000AC0A0000}"/>
    <cellStyle name="Percent 10" xfId="2738" xr:uid="{00000000-0005-0000-0000-0000AD0A0000}"/>
    <cellStyle name="Percent 11" xfId="2739" xr:uid="{00000000-0005-0000-0000-0000AE0A0000}"/>
    <cellStyle name="Percent 2" xfId="2740" xr:uid="{00000000-0005-0000-0000-0000AF0A0000}"/>
    <cellStyle name="Percent 2 2" xfId="2741" xr:uid="{00000000-0005-0000-0000-0000B00A0000}"/>
    <cellStyle name="Percent 2 3" xfId="2742" xr:uid="{00000000-0005-0000-0000-0000B10A0000}"/>
    <cellStyle name="Percent 2 4" xfId="2743" xr:uid="{00000000-0005-0000-0000-0000B20A0000}"/>
    <cellStyle name="Percent 3" xfId="2744" xr:uid="{00000000-0005-0000-0000-0000B30A0000}"/>
    <cellStyle name="Percent 4" xfId="2745" xr:uid="{00000000-0005-0000-0000-0000B40A0000}"/>
    <cellStyle name="Percent 5" xfId="2746" xr:uid="{00000000-0005-0000-0000-0000B50A0000}"/>
    <cellStyle name="Percent 6" xfId="2747" xr:uid="{00000000-0005-0000-0000-0000B60A0000}"/>
    <cellStyle name="Percent 7" xfId="2748" xr:uid="{00000000-0005-0000-0000-0000B70A0000}"/>
    <cellStyle name="Percent 8" xfId="2749" xr:uid="{00000000-0005-0000-0000-0000B80A0000}"/>
    <cellStyle name="Percent 9" xfId="2750" xr:uid="{00000000-0005-0000-0000-0000B90A0000}"/>
    <cellStyle name="percent har" xfId="2751" xr:uid="{00000000-0005-0000-0000-0000BA0A0000}"/>
    <cellStyle name="Percent Hard" xfId="2752" xr:uid="{00000000-0005-0000-0000-0000BB0A0000}"/>
    <cellStyle name="Percent*" xfId="2753" xr:uid="{00000000-0005-0000-0000-0000BC0A0000}"/>
    <cellStyle name="Percent[2]" xfId="2754" xr:uid="{00000000-0005-0000-0000-0000BD0A0000}"/>
    <cellStyle name="Percent[3]" xfId="2755" xr:uid="{00000000-0005-0000-0000-0000BE0A0000}"/>
    <cellStyle name="Percent1" xfId="2756" xr:uid="{00000000-0005-0000-0000-0000BF0A0000}"/>
    <cellStyle name="Percent1Blue" xfId="2757" xr:uid="{00000000-0005-0000-0000-0000C00A0000}"/>
    <cellStyle name="Percent2" xfId="2758" xr:uid="{00000000-0005-0000-0000-0000C10A0000}"/>
    <cellStyle name="Percent2Blue" xfId="2759" xr:uid="{00000000-0005-0000-0000-0000C20A0000}"/>
    <cellStyle name="percentage" xfId="2760" xr:uid="{00000000-0005-0000-0000-0000C30A0000}"/>
    <cellStyle name="PercentSales" xfId="2761" xr:uid="{00000000-0005-0000-0000-0000C40A0000}"/>
    <cellStyle name="perecent" xfId="2762" xr:uid="{00000000-0005-0000-0000-0000C50A0000}"/>
    <cellStyle name="Perlong" xfId="2763" xr:uid="{00000000-0005-0000-0000-0000C60A0000}"/>
    <cellStyle name="Pounds" xfId="2764" xr:uid="{00000000-0005-0000-0000-0000C70A0000}"/>
    <cellStyle name="Pounds1" xfId="2765" xr:uid="{00000000-0005-0000-0000-0000C80A0000}"/>
    <cellStyle name="Price" xfId="2766" xr:uid="{00000000-0005-0000-0000-0000C90A0000}"/>
    <cellStyle name="PriceUn" xfId="2767" xr:uid="{00000000-0005-0000-0000-0000CA0A0000}"/>
    <cellStyle name="prin" xfId="2768" xr:uid="{00000000-0005-0000-0000-0000CB0A0000}"/>
    <cellStyle name="Private" xfId="2769" xr:uid="{00000000-0005-0000-0000-0000CC0A0000}"/>
    <cellStyle name="Private1" xfId="2770" xr:uid="{00000000-0005-0000-0000-0000CD0A0000}"/>
    <cellStyle name="Product Name" xfId="2771" xr:uid="{00000000-0005-0000-0000-0000CE0A0000}"/>
    <cellStyle name="ProjectionInput" xfId="2772" xr:uid="{00000000-0005-0000-0000-0000CF0A0000}"/>
    <cellStyle name="PSChar" xfId="2773" xr:uid="{00000000-0005-0000-0000-0000D00A0000}"/>
    <cellStyle name="PSDate" xfId="2774" xr:uid="{00000000-0005-0000-0000-0000D10A0000}"/>
    <cellStyle name="PSDec" xfId="2775" xr:uid="{00000000-0005-0000-0000-0000D20A0000}"/>
    <cellStyle name="PSHeading" xfId="2776" xr:uid="{00000000-0005-0000-0000-0000D30A0000}"/>
    <cellStyle name="PSInt" xfId="2777" xr:uid="{00000000-0005-0000-0000-0000D40A0000}"/>
    <cellStyle name="PSSpacer" xfId="2778" xr:uid="{00000000-0005-0000-0000-0000D50A0000}"/>
    <cellStyle name="pt" xfId="2779" xr:uid="{00000000-0005-0000-0000-0000D60A0000}"/>
    <cellStyle name="r" xfId="2780" xr:uid="{00000000-0005-0000-0000-0000D70A0000}"/>
    <cellStyle name="Red" xfId="2781" xr:uid="{00000000-0005-0000-0000-0000D80A0000}"/>
    <cellStyle name="Red font" xfId="2782" xr:uid="{00000000-0005-0000-0000-0000D90A0000}"/>
    <cellStyle name="regstoresfromspecstores" xfId="2783" xr:uid="{00000000-0005-0000-0000-0000DA0A0000}"/>
    <cellStyle name="ReportShaded" xfId="2784" xr:uid="{00000000-0005-0000-0000-0000DB0A0000}"/>
    <cellStyle name="ReportTitleRows" xfId="2785" xr:uid="{00000000-0005-0000-0000-0000DC0A0000}"/>
    <cellStyle name="RevList" xfId="68" xr:uid="{00000000-0005-0000-0000-0000DD0A0000}"/>
    <cellStyle name="revstyle" xfId="2786" xr:uid="{00000000-0005-0000-0000-0000DE0A0000}"/>
    <cellStyle name="s" xfId="2787" xr:uid="{00000000-0005-0000-0000-0000DF0A0000}"/>
    <cellStyle name="s_Bi weekly rollforward 11 29 08 w DV updates" xfId="2788" xr:uid="{00000000-0005-0000-0000-0000E00A0000}"/>
    <cellStyle name="s_Bi weekly rollforward 11 29 08 w DV updates_Report 3" xfId="2789" xr:uid="{00000000-0005-0000-0000-0000E10A0000}"/>
    <cellStyle name="s_Bi weekly rollforward 11 29 08 w DV updates_Sheet2" xfId="2790" xr:uid="{00000000-0005-0000-0000-0000E20A0000}"/>
    <cellStyle name="s_Bi weekly rollforward 11 29 08 w DV updates_Sheet3" xfId="2791" xr:uid="{00000000-0005-0000-0000-0000E30A0000}"/>
    <cellStyle name="s_Bi weekly rollforward 12-13-07" xfId="2792" xr:uid="{00000000-0005-0000-0000-0000E40A0000}"/>
    <cellStyle name="s_Bi weekly rollforward 12-13-07_Report 3" xfId="2793" xr:uid="{00000000-0005-0000-0000-0000E50A0000}"/>
    <cellStyle name="s_Bi weekly rollforward 12-13-07_Sheet2" xfId="2794" xr:uid="{00000000-0005-0000-0000-0000E60A0000}"/>
    <cellStyle name="s_Bi weekly rollforward 12-13-07_Sheet3" xfId="2795" xr:uid="{00000000-0005-0000-0000-0000E70A0000}"/>
    <cellStyle name="s_Bi weekly rollforward 1-24-08" xfId="2796" xr:uid="{00000000-0005-0000-0000-0000E80A0000}"/>
    <cellStyle name="s_Bi weekly rollforward 1-24-08_Report 3" xfId="2797" xr:uid="{00000000-0005-0000-0000-0000E90A0000}"/>
    <cellStyle name="s_Bi weekly rollforward 1-24-08_Sheet2" xfId="2798" xr:uid="{00000000-0005-0000-0000-0000EA0A0000}"/>
    <cellStyle name="s_Bi weekly rollforward 1-24-08_Sheet3" xfId="2799" xr:uid="{00000000-0005-0000-0000-0000EB0A0000}"/>
    <cellStyle name="s_Bi weekly rollforward 1-9-08" xfId="2800" xr:uid="{00000000-0005-0000-0000-0000EC0A0000}"/>
    <cellStyle name="s_Bi weekly rollforward 1-9-08_Report 3" xfId="2801" xr:uid="{00000000-0005-0000-0000-0000ED0A0000}"/>
    <cellStyle name="s_Bi weekly rollforward 1-9-08_Sheet2" xfId="2802" xr:uid="{00000000-0005-0000-0000-0000EE0A0000}"/>
    <cellStyle name="s_Bi weekly rollforward 1-9-08_Sheet3" xfId="2803" xr:uid="{00000000-0005-0000-0000-0000EF0A0000}"/>
    <cellStyle name="s_OptumHealth ACR Targets_110607v2" xfId="2804" xr:uid="{00000000-0005-0000-0000-0000F00A0000}"/>
    <cellStyle name="s_OptumHealth ACR Targets_110607v2_Report 3" xfId="2805" xr:uid="{00000000-0005-0000-0000-0000F10A0000}"/>
    <cellStyle name="s_OptumHealth ACR Targets_110607v2_Sheet2" xfId="2806" xr:uid="{00000000-0005-0000-0000-0000F20A0000}"/>
    <cellStyle name="s_OptumHealth ACR Targets_110607v2_Sheet3" xfId="2807" xr:uid="{00000000-0005-0000-0000-0000F30A0000}"/>
    <cellStyle name="s_Report 3" xfId="2808" xr:uid="{00000000-0005-0000-0000-0000F40A0000}"/>
    <cellStyle name="s_Sheet2" xfId="2809" xr:uid="{00000000-0005-0000-0000-0000F50A0000}"/>
    <cellStyle name="s_Sheet3" xfId="2810" xr:uid="{00000000-0005-0000-0000-0000F60A0000}"/>
    <cellStyle name="Salomon Logo" xfId="2811" xr:uid="{00000000-0005-0000-0000-0000F70A0000}"/>
    <cellStyle name="ScotchRule" xfId="2812" xr:uid="{00000000-0005-0000-0000-0000F80A0000}"/>
    <cellStyle name="Separator" xfId="2813" xr:uid="{00000000-0005-0000-0000-0000F90A0000}"/>
    <cellStyle name="Shade" xfId="2814" xr:uid="{00000000-0005-0000-0000-0000FA0A0000}"/>
    <cellStyle name="Shaded" xfId="2815" xr:uid="{00000000-0005-0000-0000-0000FB0A0000}"/>
    <cellStyle name="SHADEDSTORES" xfId="2816" xr:uid="{00000000-0005-0000-0000-0000FC0A0000}"/>
    <cellStyle name="ShadeLight" xfId="2817" xr:uid="{00000000-0005-0000-0000-0000FD0A0000}"/>
    <cellStyle name="SheetHeading" xfId="2818" xr:uid="{00000000-0005-0000-0000-0000FE0A0000}"/>
    <cellStyle name="ShOut" xfId="2819" xr:uid="{00000000-0005-0000-0000-0000FF0A0000}"/>
    <cellStyle name="Single Accounting" xfId="2820" xr:uid="{00000000-0005-0000-0000-0000000B0000}"/>
    <cellStyle name="Small" xfId="2821" xr:uid="{00000000-0005-0000-0000-0000010B0000}"/>
    <cellStyle name="specstores" xfId="2822" xr:uid="{00000000-0005-0000-0000-0000020B0000}"/>
    <cellStyle name="ssp " xfId="2823" xr:uid="{00000000-0005-0000-0000-0000030B0000}"/>
    <cellStyle name="Standard__Utopia Index Index und Guidance (Deutsch)" xfId="2824" xr:uid="{00000000-0005-0000-0000-0000040B0000}"/>
    <cellStyle name="StandardDollar" xfId="2825" xr:uid="{00000000-0005-0000-0000-0000050B0000}"/>
    <cellStyle name="StandardPMPM" xfId="2826" xr:uid="{00000000-0005-0000-0000-0000060B0000}"/>
    <cellStyle name="Stock Price" xfId="2827" xr:uid="{00000000-0005-0000-0000-0000070B0000}"/>
    <cellStyle name="Style 1" xfId="2828" xr:uid="{00000000-0005-0000-0000-0000080B0000}"/>
    <cellStyle name="Style 1 2" xfId="2829" xr:uid="{00000000-0005-0000-0000-0000090B0000}"/>
    <cellStyle name="Style 1_Report 3" xfId="2830" xr:uid="{00000000-0005-0000-0000-00000A0B0000}"/>
    <cellStyle name="Style 2" xfId="2831" xr:uid="{00000000-0005-0000-0000-00000B0B0000}"/>
    <cellStyle name="Style 21" xfId="2832" xr:uid="{00000000-0005-0000-0000-00000C0B0000}"/>
    <cellStyle name="Style 22" xfId="2833" xr:uid="{00000000-0005-0000-0000-00000D0B0000}"/>
    <cellStyle name="Style 23" xfId="2834" xr:uid="{00000000-0005-0000-0000-00000E0B0000}"/>
    <cellStyle name="Style 24" xfId="2835" xr:uid="{00000000-0005-0000-0000-00000F0B0000}"/>
    <cellStyle name="Style 25" xfId="2836" xr:uid="{00000000-0005-0000-0000-0000100B0000}"/>
    <cellStyle name="Style 26" xfId="2837" xr:uid="{00000000-0005-0000-0000-0000110B0000}"/>
    <cellStyle name="Style 3" xfId="2838" xr:uid="{00000000-0005-0000-0000-0000120B0000}"/>
    <cellStyle name="Style 4" xfId="2839" xr:uid="{00000000-0005-0000-0000-0000130B0000}"/>
    <cellStyle name="Style 5" xfId="2840" xr:uid="{00000000-0005-0000-0000-0000140B0000}"/>
    <cellStyle name="Style 6" xfId="2841" xr:uid="{00000000-0005-0000-0000-0000150B0000}"/>
    <cellStyle name="Style 7" xfId="2842" xr:uid="{00000000-0005-0000-0000-0000160B0000}"/>
    <cellStyle name="Style 8" xfId="2843" xr:uid="{00000000-0005-0000-0000-0000170B0000}"/>
    <cellStyle name="Style 9" xfId="2844" xr:uid="{00000000-0005-0000-0000-0000180B0000}"/>
    <cellStyle name="STYLE1" xfId="2845" xr:uid="{00000000-0005-0000-0000-0000190B0000}"/>
    <cellStyle name="STYLE2" xfId="2846" xr:uid="{00000000-0005-0000-0000-00001A0B0000}"/>
    <cellStyle name="STYLE3" xfId="2847" xr:uid="{00000000-0005-0000-0000-00001B0B0000}"/>
    <cellStyle name="STYLE4" xfId="2848" xr:uid="{00000000-0005-0000-0000-00001C0B0000}"/>
    <cellStyle name="STYLE5" xfId="2849" xr:uid="{00000000-0005-0000-0000-00001D0B0000}"/>
    <cellStyle name="STYLE6" xfId="2850" xr:uid="{00000000-0005-0000-0000-00001E0B0000}"/>
    <cellStyle name="subhead" xfId="2851" xr:uid="{00000000-0005-0000-0000-00001F0B0000}"/>
    <cellStyle name="SubHeading1" xfId="2852" xr:uid="{00000000-0005-0000-0000-0000200B0000}"/>
    <cellStyle name="SubTitle" xfId="2853" xr:uid="{00000000-0005-0000-0000-0000210B0000}"/>
    <cellStyle name="Subtotal" xfId="69" xr:uid="{00000000-0005-0000-0000-0000220B0000}"/>
    <cellStyle name="subtotal1" xfId="2854" xr:uid="{00000000-0005-0000-0000-0000230B0000}"/>
    <cellStyle name="Sum" xfId="2855" xr:uid="{00000000-0005-0000-0000-0000240B0000}"/>
    <cellStyle name="Summary" xfId="2856" xr:uid="{00000000-0005-0000-0000-0000250B0000}"/>
    <cellStyle name="t" xfId="2857" xr:uid="{00000000-0005-0000-0000-0000260B0000}"/>
    <cellStyle name="t_CHARTERHOUSE OPERATING MODEL- Revised July 25" xfId="2858" xr:uid="{00000000-0005-0000-0000-0000270B0000}"/>
    <cellStyle name="t_CHARTERHOUSE OPERATING MODEL- Revised July 25_Bi weekly rollforward 11 29 08 w DV updates" xfId="2859" xr:uid="{00000000-0005-0000-0000-0000280B0000}"/>
    <cellStyle name="t_CHARTERHOUSE OPERATING MODEL- Revised July 25_Bi weekly rollforward 11 29 08 w DV updates_Report 3" xfId="2860" xr:uid="{00000000-0005-0000-0000-0000290B0000}"/>
    <cellStyle name="t_CHARTERHOUSE OPERATING MODEL- Revised July 25_Bi weekly rollforward 11 29 08 w DV updates_Sheet2" xfId="2861" xr:uid="{00000000-0005-0000-0000-00002A0B0000}"/>
    <cellStyle name="t_CHARTERHOUSE OPERATING MODEL- Revised July 25_Bi weekly rollforward 11 29 08 w DV updates_Sheet3" xfId="2862" xr:uid="{00000000-0005-0000-0000-00002B0B0000}"/>
    <cellStyle name="t_CHARTERHOUSE OPERATING MODEL- Revised July 25_Bi weekly rollforward 12-13-07" xfId="2863" xr:uid="{00000000-0005-0000-0000-00002C0B0000}"/>
    <cellStyle name="t_CHARTERHOUSE OPERATING MODEL- Revised July 25_Bi weekly rollforward 12-13-07_Report 3" xfId="2864" xr:uid="{00000000-0005-0000-0000-00002D0B0000}"/>
    <cellStyle name="t_CHARTERHOUSE OPERATING MODEL- Revised July 25_Bi weekly rollforward 12-13-07_Sheet2" xfId="2865" xr:uid="{00000000-0005-0000-0000-00002E0B0000}"/>
    <cellStyle name="t_CHARTERHOUSE OPERATING MODEL- Revised July 25_Bi weekly rollforward 12-13-07_Sheet3" xfId="2866" xr:uid="{00000000-0005-0000-0000-00002F0B0000}"/>
    <cellStyle name="t_CHARTERHOUSE OPERATING MODEL- Revised July 25_Bi weekly rollforward 1-24-08" xfId="2867" xr:uid="{00000000-0005-0000-0000-0000300B0000}"/>
    <cellStyle name="t_CHARTERHOUSE OPERATING MODEL- Revised July 25_Bi weekly rollforward 1-24-08_Report 3" xfId="2868" xr:uid="{00000000-0005-0000-0000-0000310B0000}"/>
    <cellStyle name="t_CHARTERHOUSE OPERATING MODEL- Revised July 25_Bi weekly rollforward 1-24-08_Sheet2" xfId="2869" xr:uid="{00000000-0005-0000-0000-0000320B0000}"/>
    <cellStyle name="t_CHARTERHOUSE OPERATING MODEL- Revised July 25_Bi weekly rollforward 1-24-08_Sheet3" xfId="2870" xr:uid="{00000000-0005-0000-0000-0000330B0000}"/>
    <cellStyle name="t_CHARTERHOUSE OPERATING MODEL- Revised July 25_Bi weekly rollforward 1-9-08" xfId="2871" xr:uid="{00000000-0005-0000-0000-0000340B0000}"/>
    <cellStyle name="t_CHARTERHOUSE OPERATING MODEL- Revised July 25_Bi weekly rollforward 1-9-08_Report 3" xfId="2872" xr:uid="{00000000-0005-0000-0000-0000350B0000}"/>
    <cellStyle name="t_CHARTERHOUSE OPERATING MODEL- Revised July 25_Bi weekly rollforward 1-9-08_Sheet2" xfId="2873" xr:uid="{00000000-0005-0000-0000-0000360B0000}"/>
    <cellStyle name="t_CHARTERHOUSE OPERATING MODEL- Revised July 25_Bi weekly rollforward 1-9-08_Sheet3" xfId="2874" xr:uid="{00000000-0005-0000-0000-0000370B0000}"/>
    <cellStyle name="t_CHARTERHOUSE OPERATING MODEL- Revised July 25_OptumHealth ACR Targets_110607v2" xfId="2875" xr:uid="{00000000-0005-0000-0000-0000380B0000}"/>
    <cellStyle name="t_CHARTERHOUSE OPERATING MODEL- Revised July 25_OptumHealth ACR Targets_110607v2_Report 3" xfId="2876" xr:uid="{00000000-0005-0000-0000-0000390B0000}"/>
    <cellStyle name="t_CHARTERHOUSE OPERATING MODEL- Revised July 25_OptumHealth ACR Targets_110607v2_Sheet2" xfId="2877" xr:uid="{00000000-0005-0000-0000-00003A0B0000}"/>
    <cellStyle name="t_CHARTERHOUSE OPERATING MODEL- Revised July 25_OptumHealth ACR Targets_110607v2_Sheet3" xfId="2878" xr:uid="{00000000-0005-0000-0000-00003B0B0000}"/>
    <cellStyle name="t_CHARTERHOUSE OPERATING MODEL- Revised July 25_Report 3" xfId="2879" xr:uid="{00000000-0005-0000-0000-00003C0B0000}"/>
    <cellStyle name="t_CHARTERHOUSE OPERATING MODEL- Revised July 25_Sheet2" xfId="2880" xr:uid="{00000000-0005-0000-0000-00003D0B0000}"/>
    <cellStyle name="t_CHARTERHOUSE OPERATING MODEL- Revised July 25_Sheet3" xfId="2881" xr:uid="{00000000-0005-0000-0000-00003E0B0000}"/>
    <cellStyle name="t_Laurel" xfId="2882" xr:uid="{00000000-0005-0000-0000-00003F0B0000}"/>
    <cellStyle name="t_Laurel_Refi_027" xfId="2883" xr:uid="{00000000-0005-0000-0000-0000400B0000}"/>
    <cellStyle name="t_LEHMAN CHARTERHOUSE MODEL_27" xfId="2884" xr:uid="{00000000-0005-0000-0000-0000410B0000}"/>
    <cellStyle name="t_model for lehman 19jul02" xfId="2885" xr:uid="{00000000-0005-0000-0000-0000420B0000}"/>
    <cellStyle name="t_model for lehman 19jul02_Bi weekly rollforward 11 29 08 w DV updates" xfId="2886" xr:uid="{00000000-0005-0000-0000-0000430B0000}"/>
    <cellStyle name="t_model for lehman 19jul02_Bi weekly rollforward 11 29 08 w DV updates_Report 3" xfId="2887" xr:uid="{00000000-0005-0000-0000-0000440B0000}"/>
    <cellStyle name="t_model for lehman 19jul02_Bi weekly rollforward 11 29 08 w DV updates_Sheet2" xfId="2888" xr:uid="{00000000-0005-0000-0000-0000450B0000}"/>
    <cellStyle name="t_model for lehman 19jul02_Bi weekly rollforward 11 29 08 w DV updates_Sheet3" xfId="2889" xr:uid="{00000000-0005-0000-0000-0000460B0000}"/>
    <cellStyle name="t_model for lehman 19jul02_Bi weekly rollforward 12-13-07" xfId="2890" xr:uid="{00000000-0005-0000-0000-0000470B0000}"/>
    <cellStyle name="t_model for lehman 19jul02_Bi weekly rollforward 12-13-07_Report 3" xfId="2891" xr:uid="{00000000-0005-0000-0000-0000480B0000}"/>
    <cellStyle name="t_model for lehman 19jul02_Bi weekly rollforward 12-13-07_Sheet2" xfId="2892" xr:uid="{00000000-0005-0000-0000-0000490B0000}"/>
    <cellStyle name="t_model for lehman 19jul02_Bi weekly rollforward 12-13-07_Sheet3" xfId="2893" xr:uid="{00000000-0005-0000-0000-00004A0B0000}"/>
    <cellStyle name="t_model for lehman 19jul02_Bi weekly rollforward 1-24-08" xfId="2894" xr:uid="{00000000-0005-0000-0000-00004B0B0000}"/>
    <cellStyle name="t_model for lehman 19jul02_Bi weekly rollforward 1-24-08_Report 3" xfId="2895" xr:uid="{00000000-0005-0000-0000-00004C0B0000}"/>
    <cellStyle name="t_model for lehman 19jul02_Bi weekly rollforward 1-24-08_Sheet2" xfId="2896" xr:uid="{00000000-0005-0000-0000-00004D0B0000}"/>
    <cellStyle name="t_model for lehman 19jul02_Bi weekly rollforward 1-24-08_Sheet3" xfId="2897" xr:uid="{00000000-0005-0000-0000-00004E0B0000}"/>
    <cellStyle name="t_model for lehman 19jul02_Bi weekly rollforward 1-9-08" xfId="2898" xr:uid="{00000000-0005-0000-0000-00004F0B0000}"/>
    <cellStyle name="t_model for lehman 19jul02_Bi weekly rollforward 1-9-08_Report 3" xfId="2899" xr:uid="{00000000-0005-0000-0000-0000500B0000}"/>
    <cellStyle name="t_model for lehman 19jul02_Bi weekly rollforward 1-9-08_Sheet2" xfId="2900" xr:uid="{00000000-0005-0000-0000-0000510B0000}"/>
    <cellStyle name="t_model for lehman 19jul02_Bi weekly rollforward 1-9-08_Sheet3" xfId="2901" xr:uid="{00000000-0005-0000-0000-0000520B0000}"/>
    <cellStyle name="t_model for lehman 19jul02_OptumHealth ACR Targets_110607v2" xfId="2902" xr:uid="{00000000-0005-0000-0000-0000530B0000}"/>
    <cellStyle name="t_model for lehman 19jul02_OptumHealth ACR Targets_110607v2_Report 3" xfId="2903" xr:uid="{00000000-0005-0000-0000-0000540B0000}"/>
    <cellStyle name="t_model for lehman 19jul02_OptumHealth ACR Targets_110607v2_Sheet2" xfId="2904" xr:uid="{00000000-0005-0000-0000-0000550B0000}"/>
    <cellStyle name="t_model for lehman 19jul02_OptumHealth ACR Targets_110607v2_Sheet3" xfId="2905" xr:uid="{00000000-0005-0000-0000-0000560B0000}"/>
    <cellStyle name="t_model for lehman 19jul02_Report 3" xfId="2906" xr:uid="{00000000-0005-0000-0000-0000570B0000}"/>
    <cellStyle name="t_model for lehman 19jul02_Sheet2" xfId="2907" xr:uid="{00000000-0005-0000-0000-0000580B0000}"/>
    <cellStyle name="t_model for lehman 19jul02_Sheet3" xfId="2908" xr:uid="{00000000-0005-0000-0000-0000590B0000}"/>
    <cellStyle name="t_Report 3" xfId="2909" xr:uid="{00000000-0005-0000-0000-00005A0B0000}"/>
    <cellStyle name="t_Revised Downside Case 25 July" xfId="2910" xr:uid="{00000000-0005-0000-0000-00005B0B0000}"/>
    <cellStyle name="t_Revised Downside Case 25 July_Bi weekly rollforward 11 29 08 w DV updates" xfId="2911" xr:uid="{00000000-0005-0000-0000-00005C0B0000}"/>
    <cellStyle name="t_Revised Downside Case 25 July_Bi weekly rollforward 11 29 08 w DV updates_Report 3" xfId="2912" xr:uid="{00000000-0005-0000-0000-00005D0B0000}"/>
    <cellStyle name="t_Revised Downside Case 25 July_Bi weekly rollforward 11 29 08 w DV updates_Sheet2" xfId="2913" xr:uid="{00000000-0005-0000-0000-00005E0B0000}"/>
    <cellStyle name="t_Revised Downside Case 25 July_Bi weekly rollforward 11 29 08 w DV updates_Sheet3" xfId="2914" xr:uid="{00000000-0005-0000-0000-00005F0B0000}"/>
    <cellStyle name="t_Revised Downside Case 25 July_Bi weekly rollforward 12-13-07" xfId="2915" xr:uid="{00000000-0005-0000-0000-0000600B0000}"/>
    <cellStyle name="t_Revised Downside Case 25 July_Bi weekly rollforward 12-13-07_Report 3" xfId="2916" xr:uid="{00000000-0005-0000-0000-0000610B0000}"/>
    <cellStyle name="t_Revised Downside Case 25 July_Bi weekly rollforward 12-13-07_Sheet2" xfId="2917" xr:uid="{00000000-0005-0000-0000-0000620B0000}"/>
    <cellStyle name="t_Revised Downside Case 25 July_Bi weekly rollforward 12-13-07_Sheet3" xfId="2918" xr:uid="{00000000-0005-0000-0000-0000630B0000}"/>
    <cellStyle name="t_Revised Downside Case 25 July_Bi weekly rollforward 1-24-08" xfId="2919" xr:uid="{00000000-0005-0000-0000-0000640B0000}"/>
    <cellStyle name="t_Revised Downside Case 25 July_Bi weekly rollforward 1-24-08_Report 3" xfId="2920" xr:uid="{00000000-0005-0000-0000-0000650B0000}"/>
    <cellStyle name="t_Revised Downside Case 25 July_Bi weekly rollforward 1-24-08_Sheet2" xfId="2921" xr:uid="{00000000-0005-0000-0000-0000660B0000}"/>
    <cellStyle name="t_Revised Downside Case 25 July_Bi weekly rollforward 1-24-08_Sheet3" xfId="2922" xr:uid="{00000000-0005-0000-0000-0000670B0000}"/>
    <cellStyle name="t_Revised Downside Case 25 July_Bi weekly rollforward 1-9-08" xfId="2923" xr:uid="{00000000-0005-0000-0000-0000680B0000}"/>
    <cellStyle name="t_Revised Downside Case 25 July_Bi weekly rollforward 1-9-08_Report 3" xfId="2924" xr:uid="{00000000-0005-0000-0000-0000690B0000}"/>
    <cellStyle name="t_Revised Downside Case 25 July_Bi weekly rollforward 1-9-08_Sheet2" xfId="2925" xr:uid="{00000000-0005-0000-0000-00006A0B0000}"/>
    <cellStyle name="t_Revised Downside Case 25 July_Bi weekly rollforward 1-9-08_Sheet3" xfId="2926" xr:uid="{00000000-0005-0000-0000-00006B0B0000}"/>
    <cellStyle name="t_Revised Downside Case 25 July_OptumHealth ACR Targets_110607v2" xfId="2927" xr:uid="{00000000-0005-0000-0000-00006C0B0000}"/>
    <cellStyle name="t_Revised Downside Case 25 July_OptumHealth ACR Targets_110607v2_Report 3" xfId="2928" xr:uid="{00000000-0005-0000-0000-00006D0B0000}"/>
    <cellStyle name="t_Revised Downside Case 25 July_OptumHealth ACR Targets_110607v2_Sheet2" xfId="2929" xr:uid="{00000000-0005-0000-0000-00006E0B0000}"/>
    <cellStyle name="t_Revised Downside Case 25 July_OptumHealth ACR Targets_110607v2_Sheet3" xfId="2930" xr:uid="{00000000-0005-0000-0000-00006F0B0000}"/>
    <cellStyle name="t_Revised Downside Case 25 July_Report 3" xfId="2931" xr:uid="{00000000-0005-0000-0000-0000700B0000}"/>
    <cellStyle name="t_Revised Downside Case 25 July_Sheet2" xfId="2932" xr:uid="{00000000-0005-0000-0000-0000710B0000}"/>
    <cellStyle name="t_Revised Downside Case 25 July_Sheet3" xfId="2933" xr:uid="{00000000-0005-0000-0000-0000720B0000}"/>
    <cellStyle name="t_Sheet2" xfId="2934" xr:uid="{00000000-0005-0000-0000-0000730B0000}"/>
    <cellStyle name="t_Sheet3" xfId="2935" xr:uid="{00000000-0005-0000-0000-0000740B0000}"/>
    <cellStyle name="t_Valuation" xfId="2936" xr:uid="{00000000-0005-0000-0000-0000750B0000}"/>
    <cellStyle name="t_Valuation_Bi weekly rollforward 11 29 08 w DV updates" xfId="2937" xr:uid="{00000000-0005-0000-0000-0000760B0000}"/>
    <cellStyle name="t_Valuation_Bi weekly rollforward 11 29 08 w DV updates_Report 3" xfId="2938" xr:uid="{00000000-0005-0000-0000-0000770B0000}"/>
    <cellStyle name="t_Valuation_Bi weekly rollforward 11 29 08 w DV updates_Sheet2" xfId="2939" xr:uid="{00000000-0005-0000-0000-0000780B0000}"/>
    <cellStyle name="t_Valuation_Bi weekly rollforward 11 29 08 w DV updates_Sheet3" xfId="2940" xr:uid="{00000000-0005-0000-0000-0000790B0000}"/>
    <cellStyle name="t_Valuation_Bi weekly rollforward 12-13-07" xfId="2941" xr:uid="{00000000-0005-0000-0000-00007A0B0000}"/>
    <cellStyle name="t_Valuation_Bi weekly rollforward 12-13-07_Report 3" xfId="2942" xr:uid="{00000000-0005-0000-0000-00007B0B0000}"/>
    <cellStyle name="t_Valuation_Bi weekly rollforward 12-13-07_Sheet2" xfId="2943" xr:uid="{00000000-0005-0000-0000-00007C0B0000}"/>
    <cellStyle name="t_Valuation_Bi weekly rollforward 12-13-07_Sheet3" xfId="2944" xr:uid="{00000000-0005-0000-0000-00007D0B0000}"/>
    <cellStyle name="t_Valuation_Bi weekly rollforward 1-24-08" xfId="2945" xr:uid="{00000000-0005-0000-0000-00007E0B0000}"/>
    <cellStyle name="t_Valuation_Bi weekly rollforward 1-24-08_Report 3" xfId="2946" xr:uid="{00000000-0005-0000-0000-00007F0B0000}"/>
    <cellStyle name="t_Valuation_Bi weekly rollforward 1-24-08_Sheet2" xfId="2947" xr:uid="{00000000-0005-0000-0000-0000800B0000}"/>
    <cellStyle name="t_Valuation_Bi weekly rollforward 1-24-08_Sheet3" xfId="2948" xr:uid="{00000000-0005-0000-0000-0000810B0000}"/>
    <cellStyle name="t_Valuation_Bi weekly rollforward 1-9-08" xfId="2949" xr:uid="{00000000-0005-0000-0000-0000820B0000}"/>
    <cellStyle name="t_Valuation_Bi weekly rollforward 1-9-08_Report 3" xfId="2950" xr:uid="{00000000-0005-0000-0000-0000830B0000}"/>
    <cellStyle name="t_Valuation_Bi weekly rollforward 1-9-08_Sheet2" xfId="2951" xr:uid="{00000000-0005-0000-0000-0000840B0000}"/>
    <cellStyle name="t_Valuation_Bi weekly rollforward 1-9-08_Sheet3" xfId="2952" xr:uid="{00000000-0005-0000-0000-0000850B0000}"/>
    <cellStyle name="t_Valuation_OptumHealth ACR Targets_110607v2" xfId="2953" xr:uid="{00000000-0005-0000-0000-0000860B0000}"/>
    <cellStyle name="t_Valuation_OptumHealth ACR Targets_110607v2_Report 3" xfId="2954" xr:uid="{00000000-0005-0000-0000-0000870B0000}"/>
    <cellStyle name="t_Valuation_OptumHealth ACR Targets_110607v2_Sheet2" xfId="2955" xr:uid="{00000000-0005-0000-0000-0000880B0000}"/>
    <cellStyle name="t_Valuation_OptumHealth ACR Targets_110607v2_Sheet3" xfId="2956" xr:uid="{00000000-0005-0000-0000-0000890B0000}"/>
    <cellStyle name="t_Valuation_Report 3" xfId="2957" xr:uid="{00000000-0005-0000-0000-00008A0B0000}"/>
    <cellStyle name="t_Valuation_Sheet2" xfId="2958" xr:uid="{00000000-0005-0000-0000-00008B0B0000}"/>
    <cellStyle name="t_Valuation_Sheet3" xfId="2959" xr:uid="{00000000-0005-0000-0000-00008C0B0000}"/>
    <cellStyle name="t_Viterra LBO model - Dec02 - v20" xfId="2960" xr:uid="{00000000-0005-0000-0000-00008D0B0000}"/>
    <cellStyle name="Table Col Head" xfId="2961" xr:uid="{00000000-0005-0000-0000-00008E0B0000}"/>
    <cellStyle name="table column heading" xfId="2962" xr:uid="{00000000-0005-0000-0000-00008F0B0000}"/>
    <cellStyle name="Table Head" xfId="2963" xr:uid="{00000000-0005-0000-0000-0000900B0000}"/>
    <cellStyle name="Table Head Aligned" xfId="2964" xr:uid="{00000000-0005-0000-0000-0000910B0000}"/>
    <cellStyle name="Table Head Blue" xfId="2965" xr:uid="{00000000-0005-0000-0000-0000920B0000}"/>
    <cellStyle name="Table Head Green" xfId="2966" xr:uid="{00000000-0005-0000-0000-0000930B0000}"/>
    <cellStyle name="Table Head_1g conso3" xfId="2967" xr:uid="{00000000-0005-0000-0000-0000940B0000}"/>
    <cellStyle name="Table Sub Head" xfId="2968" xr:uid="{00000000-0005-0000-0000-0000950B0000}"/>
    <cellStyle name="Table Text" xfId="2969" xr:uid="{00000000-0005-0000-0000-0000960B0000}"/>
    <cellStyle name="Table Title" xfId="2970" xr:uid="{00000000-0005-0000-0000-0000970B0000}"/>
    <cellStyle name="Table Units" xfId="2971" xr:uid="{00000000-0005-0000-0000-0000980B0000}"/>
    <cellStyle name="Table_Header" xfId="2972" xr:uid="{00000000-0005-0000-0000-0000990B0000}"/>
    <cellStyle name="TableBase" xfId="2973" xr:uid="{00000000-0005-0000-0000-00009A0B0000}"/>
    <cellStyle name="TableColumnHeading" xfId="2974" xr:uid="{00000000-0005-0000-0000-00009B0B0000}"/>
    <cellStyle name="TableHead" xfId="2975" xr:uid="{00000000-0005-0000-0000-00009C0B0000}"/>
    <cellStyle name="TableSubTitleItalic" xfId="2976" xr:uid="{00000000-0005-0000-0000-00009D0B0000}"/>
    <cellStyle name="TableText" xfId="2977" xr:uid="{00000000-0005-0000-0000-00009E0B0000}"/>
    <cellStyle name="TableTitle" xfId="2978" xr:uid="{00000000-0005-0000-0000-00009F0B0000}"/>
    <cellStyle name="text" xfId="2979" xr:uid="{00000000-0005-0000-0000-0000A00B0000}"/>
    <cellStyle name="Text [3]" xfId="2980" xr:uid="{00000000-0005-0000-0000-0000A10B0000}"/>
    <cellStyle name="Text [5]" xfId="2981" xr:uid="{00000000-0005-0000-0000-0000A20B0000}"/>
    <cellStyle name="Text 1" xfId="2982" xr:uid="{00000000-0005-0000-0000-0000A30B0000}"/>
    <cellStyle name="Text 8" xfId="2983" xr:uid="{00000000-0005-0000-0000-0000A40B0000}"/>
    <cellStyle name="text center" xfId="2984" xr:uid="{00000000-0005-0000-0000-0000A50B0000}"/>
    <cellStyle name="Text Head 1" xfId="2985" xr:uid="{00000000-0005-0000-0000-0000A60B0000}"/>
    <cellStyle name="Text Wrap" xfId="2986" xr:uid="{00000000-0005-0000-0000-0000A70B0000}"/>
    <cellStyle name="Text_0+12 Care Solutions WD7 1.10.08 v3 - to SCS" xfId="2987" xr:uid="{00000000-0005-0000-0000-0000A80B0000}"/>
    <cellStyle name="text2" xfId="2988" xr:uid="{00000000-0005-0000-0000-0000A90B0000}"/>
    <cellStyle name="ThousandDollar" xfId="2989" xr:uid="{00000000-0005-0000-0000-0000AA0B0000}"/>
    <cellStyle name="Time" xfId="2990" xr:uid="{00000000-0005-0000-0000-0000AB0B0000}"/>
    <cellStyle name="Times 10" xfId="2991" xr:uid="{00000000-0005-0000-0000-0000AC0B0000}"/>
    <cellStyle name="Times 12" xfId="2992" xr:uid="{00000000-0005-0000-0000-0000AD0B0000}"/>
    <cellStyle name="times roman" xfId="2993" xr:uid="{00000000-0005-0000-0000-0000AE0B0000}"/>
    <cellStyle name="Title - PROJECT" xfId="2994" xr:uid="{00000000-0005-0000-0000-0000AF0B0000}"/>
    <cellStyle name="Title - Underline" xfId="2995" xr:uid="{00000000-0005-0000-0000-0000B00B0000}"/>
    <cellStyle name="Title 2" xfId="70" xr:uid="{00000000-0005-0000-0000-0000B10B0000}"/>
    <cellStyle name="Title 3" xfId="2996" xr:uid="{00000000-0005-0000-0000-0000B20B0000}"/>
    <cellStyle name="Title top" xfId="2997" xr:uid="{00000000-0005-0000-0000-0000B30B0000}"/>
    <cellStyle name="title1" xfId="2998" xr:uid="{00000000-0005-0000-0000-0000B40B0000}"/>
    <cellStyle name="Title10" xfId="2999" xr:uid="{00000000-0005-0000-0000-0000B50B0000}"/>
    <cellStyle name="Title2" xfId="3000" xr:uid="{00000000-0005-0000-0000-0000B60B0000}"/>
    <cellStyle name="Title3" xfId="3001" xr:uid="{00000000-0005-0000-0000-0000B70B0000}"/>
    <cellStyle name="Title8" xfId="3002" xr:uid="{00000000-0005-0000-0000-0000B80B0000}"/>
    <cellStyle name="Title8Left" xfId="3003" xr:uid="{00000000-0005-0000-0000-0000B90B0000}"/>
    <cellStyle name="TitleCenter" xfId="3004" xr:uid="{00000000-0005-0000-0000-0000BA0B0000}"/>
    <cellStyle name="TitleLeft" xfId="3005" xr:uid="{00000000-0005-0000-0000-0000BB0B0000}"/>
    <cellStyle name="Titles" xfId="3006" xr:uid="{00000000-0005-0000-0000-0000BC0B0000}"/>
    <cellStyle name="Titles - Col. Headings" xfId="3007" xr:uid="{00000000-0005-0000-0000-0000BD0B0000}"/>
    <cellStyle name="Titles - Other" xfId="3008" xr:uid="{00000000-0005-0000-0000-0000BE0B0000}"/>
    <cellStyle name="Top_$" xfId="3009" xr:uid="{00000000-0005-0000-0000-0000BF0B0000}"/>
    <cellStyle name="topline" xfId="3010" xr:uid="{00000000-0005-0000-0000-0000C00B0000}"/>
    <cellStyle name="TopMinorSeparator" xfId="3011" xr:uid="{00000000-0005-0000-0000-0000C10B0000}"/>
    <cellStyle name="Total 2" xfId="71" xr:uid="{00000000-0005-0000-0000-0000C20B0000}"/>
    <cellStyle name="Total 3" xfId="3012" xr:uid="{00000000-0005-0000-0000-0000C30B0000}"/>
    <cellStyle name="Total Bold" xfId="3013" xr:uid="{00000000-0005-0000-0000-0000C40B0000}"/>
    <cellStyle name="TransVal" xfId="3014" xr:uid="{00000000-0005-0000-0000-0000C50B0000}"/>
    <cellStyle name="ubordinated Debt" xfId="3015" xr:uid="{00000000-0005-0000-0000-0000C60B0000}"/>
    <cellStyle name="Underline_Double" xfId="3016" xr:uid="{00000000-0005-0000-0000-0000C70B0000}"/>
    <cellStyle name="UNLocked" xfId="3017" xr:uid="{00000000-0005-0000-0000-0000C80B0000}"/>
    <cellStyle name="Update" xfId="3018" xr:uid="{00000000-0005-0000-0000-0000C90B0000}"/>
    <cellStyle name="UserOptional" xfId="3019" xr:uid="{00000000-0005-0000-0000-0000CA0B0000}"/>
    <cellStyle name="v" xfId="3020" xr:uid="{00000000-0005-0000-0000-0000CB0B0000}"/>
    <cellStyle name="v_Bi weekly rollforward 11 29 08 w DV updates" xfId="3021" xr:uid="{00000000-0005-0000-0000-0000CC0B0000}"/>
    <cellStyle name="v_Bi weekly rollforward 12-13-07" xfId="3022" xr:uid="{00000000-0005-0000-0000-0000CD0B0000}"/>
    <cellStyle name="v_Bi weekly rollforward 1-24-08" xfId="3023" xr:uid="{00000000-0005-0000-0000-0000CE0B0000}"/>
    <cellStyle name="v_Bi weekly rollforward 1-9-08" xfId="3024" xr:uid="{00000000-0005-0000-0000-0000CF0B0000}"/>
    <cellStyle name="v_GBS Bi_Weekly 02-06-08" xfId="3025" xr:uid="{00000000-0005-0000-0000-0000D00B0000}"/>
    <cellStyle name="v_OptumHealth ACR Targets_110607v2" xfId="3026" xr:uid="{00000000-0005-0000-0000-0000D10B0000}"/>
    <cellStyle name="Validation" xfId="3027" xr:uid="{00000000-0005-0000-0000-0000D20B0000}"/>
    <cellStyle name="VersionHeader" xfId="3028" xr:uid="{00000000-0005-0000-0000-0000D30B0000}"/>
    <cellStyle name="Währung [0]_PLDT" xfId="3029" xr:uid="{00000000-0005-0000-0000-0000D40B0000}"/>
    <cellStyle name="Währung_PLDT" xfId="3030" xr:uid="{00000000-0005-0000-0000-0000D50B0000}"/>
    <cellStyle name="Warning Text 2" xfId="72" xr:uid="{00000000-0005-0000-0000-0000D60B0000}"/>
    <cellStyle name="Warning Text 3" xfId="3031" xr:uid="{00000000-0005-0000-0000-0000D70B0000}"/>
    <cellStyle name="White" xfId="3032" xr:uid="{00000000-0005-0000-0000-0000D80B0000}"/>
    <cellStyle name="WhiteCells" xfId="3033" xr:uid="{00000000-0005-0000-0000-0000D90B0000}"/>
    <cellStyle name="WhitePattern" xfId="3034" xr:uid="{00000000-0005-0000-0000-0000DA0B0000}"/>
    <cellStyle name="WhitePattern1" xfId="3035" xr:uid="{00000000-0005-0000-0000-0000DB0B0000}"/>
    <cellStyle name="WhiteText" xfId="3036" xr:uid="{00000000-0005-0000-0000-0000DC0B0000}"/>
    <cellStyle name="WingDing" xfId="3037" xr:uid="{00000000-0005-0000-0000-0000DD0B0000}"/>
    <cellStyle name="xstyle" xfId="3038" xr:uid="{00000000-0005-0000-0000-0000DE0B0000}"/>
    <cellStyle name="y" xfId="3039" xr:uid="{00000000-0005-0000-0000-0000DF0B0000}"/>
    <cellStyle name="y_Citrix_2pgr2" xfId="3040" xr:uid="{00000000-0005-0000-0000-0000E00B0000}"/>
    <cellStyle name="y_financial summary" xfId="3041" xr:uid="{00000000-0005-0000-0000-0000E10B0000}"/>
    <cellStyle name="y_financial summary_Report 3" xfId="3042" xr:uid="{00000000-0005-0000-0000-0000E20B0000}"/>
    <cellStyle name="y_financial summary_Sheet2" xfId="3043" xr:uid="{00000000-0005-0000-0000-0000E30B0000}"/>
    <cellStyle name="y_financial summary_Sheet3" xfId="3044" xr:uid="{00000000-0005-0000-0000-0000E40B0000}"/>
    <cellStyle name="y_Lightning 4-pager_v1_orb" xfId="3045" xr:uid="{00000000-0005-0000-0000-0000E50B0000}"/>
    <cellStyle name="y_Lightning 4-pager_v1_orb_Report 3" xfId="3046" xr:uid="{00000000-0005-0000-0000-0000E60B0000}"/>
    <cellStyle name="y_Lightning 4-pager_v1_orb_Sheet2" xfId="3047" xr:uid="{00000000-0005-0000-0000-0000E70B0000}"/>
    <cellStyle name="y_Lightning 4-pager_v1_orb_Sheet3" xfId="3048" xr:uid="{00000000-0005-0000-0000-0000E80B0000}"/>
    <cellStyle name="Year" xfId="3049" xr:uid="{00000000-0005-0000-0000-0000E90B0000}"/>
    <cellStyle name="YearInput" xfId="3050" xr:uid="{00000000-0005-0000-0000-0000EA0B0000}"/>
    <cellStyle name="YearInputBk" xfId="3051" xr:uid="{00000000-0005-0000-0000-0000EB0B0000}"/>
    <cellStyle name="YearInputBu" xfId="3052" xr:uid="{00000000-0005-0000-0000-0000EC0B0000}"/>
    <cellStyle name="yellow" xfId="3053" xr:uid="{00000000-0005-0000-0000-0000ED0B0000}"/>
    <cellStyle name="Yen" xfId="3054" xr:uid="{00000000-0005-0000-0000-0000EE0B0000}"/>
    <cellStyle name="Yes/No" xfId="3055" xr:uid="{00000000-0005-0000-0000-0000EF0B0000}"/>
    <cellStyle name="Yes_No" xfId="3056" xr:uid="{00000000-0005-0000-0000-0000F00B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7" dropStyle="combo" dx="16" fmlaLink="$P$20" fmlaRange="$P$21:$P$27" sel="2" val="0"/>
</file>

<file path=xl/ctrlProps/ctrlProp2.xml><?xml version="1.0" encoding="utf-8"?>
<formControlPr xmlns="http://schemas.microsoft.com/office/spreadsheetml/2009/9/main" objectType="Drop" dropLines="4" dropStyle="combo" dx="16" fmlaLink="$P$30" fmlaRange="$P$31:$P$34" sel="1" val="0"/>
</file>

<file path=xl/ctrlProps/ctrlProp3.xml><?xml version="1.0" encoding="utf-8"?>
<formControlPr xmlns="http://schemas.microsoft.com/office/spreadsheetml/2009/9/main" objectType="Drop" dropLines="5" dropStyle="combo" dx="16" fmlaLink="$P$36" fmlaRange="$P$37:$P$47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31749</xdr:rowOff>
    </xdr:from>
    <xdr:to>
      <xdr:col>5</xdr:col>
      <xdr:colOff>702027</xdr:colOff>
      <xdr:row>6</xdr:row>
      <xdr:rowOff>147758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7" y="232832"/>
          <a:ext cx="2543527" cy="10790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</xdr:row>
          <xdr:rowOff>76200</xdr:rowOff>
        </xdr:from>
        <xdr:to>
          <xdr:col>13</xdr:col>
          <xdr:colOff>12700</xdr:colOff>
          <xdr:row>20</xdr:row>
          <xdr:rowOff>69850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29</xdr:row>
          <xdr:rowOff>114300</xdr:rowOff>
        </xdr:from>
        <xdr:to>
          <xdr:col>13</xdr:col>
          <xdr:colOff>57150</xdr:colOff>
          <xdr:row>30</xdr:row>
          <xdr:rowOff>114300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15</xdr:row>
          <xdr:rowOff>76200</xdr:rowOff>
        </xdr:from>
        <xdr:to>
          <xdr:col>13</xdr:col>
          <xdr:colOff>0</xdr:colOff>
          <xdr:row>16</xdr:row>
          <xdr:rowOff>133350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ACCRUAL/2000DC/10_00dc/DCLa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_x0000_ÿ"/>
      <sheetName val="General"/>
      <sheetName val="Hospital "/>
      <sheetName val="Medical "/>
      <sheetName val="DCLag"/>
      <sheetName val="2009 Oct Guidance SEC Format"/>
      <sheetName val="Q3 Forecast Scenarios Aud Com"/>
      <sheetName val="Plan Cost Centers- Final  "/>
      <sheetName val="Revenue"/>
      <sheetName val="Exhibit II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47"/>
  <sheetViews>
    <sheetView showGridLines="0" tabSelected="1" zoomScale="75" zoomScaleNormal="75" workbookViewId="0">
      <selection activeCell="F17" sqref="F17"/>
    </sheetView>
  </sheetViews>
  <sheetFormatPr defaultColWidth="9.140625" defaultRowHeight="15.6"/>
  <cols>
    <col min="1" max="1" width="2.42578125" style="1" customWidth="1"/>
    <col min="2" max="2" width="3.5703125" style="1" customWidth="1"/>
    <col min="3" max="3" width="2.85546875" style="1" customWidth="1"/>
    <col min="4" max="4" width="3" style="1" customWidth="1"/>
    <col min="5" max="5" width="21.7109375" style="1" customWidth="1"/>
    <col min="6" max="6" width="12.28515625" style="1" customWidth="1"/>
    <col min="7" max="7" width="12.7109375" style="1" customWidth="1"/>
    <col min="8" max="8" width="18.140625" style="1" customWidth="1"/>
    <col min="9" max="9" width="12.7109375" style="1" customWidth="1"/>
    <col min="10" max="10" width="26.85546875" style="1" customWidth="1"/>
    <col min="11" max="11" width="3.7109375" style="1" customWidth="1"/>
    <col min="12" max="12" width="9.28515625" style="1" customWidth="1"/>
    <col min="13" max="14" width="18.85546875" style="1" customWidth="1"/>
    <col min="15" max="15" width="3.5703125" style="1" hidden="1" customWidth="1"/>
    <col min="16" max="16" width="10.5703125" style="1" hidden="1" customWidth="1"/>
    <col min="17" max="17" width="3.7109375" style="1" hidden="1" customWidth="1"/>
    <col min="18" max="16384" width="9.140625" style="1"/>
  </cols>
  <sheetData>
    <row r="1" spans="2:17" ht="12" customHeight="1" thickBot="1">
      <c r="O1" s="34"/>
      <c r="P1" s="35"/>
      <c r="Q1" s="37"/>
    </row>
    <row r="2" spans="2:17">
      <c r="B2" s="2"/>
      <c r="C2" s="3"/>
      <c r="D2" s="3"/>
      <c r="E2" s="3"/>
      <c r="F2" s="3"/>
      <c r="G2" s="3"/>
      <c r="H2" s="3"/>
      <c r="I2" s="3"/>
      <c r="J2" s="82" t="str">
        <f>"Report Submission #: "&amp;INDEX($P$37:$P$47,MATCH($P$36,$O$37:$O$47,0))</f>
        <v>Report Submission #: -</v>
      </c>
      <c r="K2" s="4"/>
      <c r="O2" s="34"/>
      <c r="P2" s="35"/>
      <c r="Q2" s="37"/>
    </row>
    <row r="3" spans="2:17">
      <c r="B3" s="5"/>
      <c r="C3" s="6"/>
      <c r="D3" s="6"/>
      <c r="E3" s="6"/>
      <c r="F3" s="6"/>
      <c r="G3" s="6"/>
      <c r="H3" s="6"/>
      <c r="I3" s="6"/>
      <c r="J3" s="6"/>
      <c r="K3" s="7"/>
      <c r="O3" s="37"/>
      <c r="P3" s="37"/>
      <c r="Q3" s="37"/>
    </row>
    <row r="4" spans="2:17">
      <c r="B4" s="5"/>
      <c r="C4" s="6"/>
      <c r="D4" s="6"/>
      <c r="E4" s="6"/>
      <c r="F4" s="6"/>
      <c r="G4" s="6"/>
      <c r="H4" s="6"/>
      <c r="I4" s="6"/>
      <c r="J4" s="6"/>
      <c r="K4" s="7"/>
      <c r="M4" s="33"/>
      <c r="N4" s="33"/>
      <c r="O4" s="34"/>
      <c r="P4" s="35" t="s">
        <v>0</v>
      </c>
      <c r="Q4" s="37"/>
    </row>
    <row r="5" spans="2:17">
      <c r="B5" s="5"/>
      <c r="C5" s="6"/>
      <c r="D5" s="6"/>
      <c r="E5" s="6"/>
      <c r="F5" s="6"/>
      <c r="G5" s="6"/>
      <c r="H5" s="6"/>
      <c r="I5" s="6"/>
      <c r="J5" s="6"/>
      <c r="K5" s="7"/>
      <c r="M5" s="33"/>
      <c r="N5" s="33"/>
      <c r="O5" s="34"/>
      <c r="P5" s="35" t="s">
        <v>1</v>
      </c>
      <c r="Q5" s="37"/>
    </row>
    <row r="6" spans="2:17">
      <c r="B6" s="5"/>
      <c r="C6" s="6"/>
      <c r="D6" s="6"/>
      <c r="E6" s="6"/>
      <c r="F6" s="6"/>
      <c r="G6" s="6"/>
      <c r="H6" s="6"/>
      <c r="I6" s="6"/>
      <c r="J6" s="6"/>
      <c r="K6" s="7"/>
      <c r="M6" s="33"/>
      <c r="N6" s="33"/>
      <c r="O6" s="74"/>
      <c r="P6" s="74"/>
      <c r="Q6" s="37"/>
    </row>
    <row r="7" spans="2:17">
      <c r="B7" s="5"/>
      <c r="C7" s="6"/>
      <c r="D7" s="6"/>
      <c r="E7" s="6"/>
      <c r="F7" s="6"/>
      <c r="G7" s="6"/>
      <c r="H7" s="6"/>
      <c r="I7" s="6"/>
      <c r="J7" s="6"/>
      <c r="K7" s="7"/>
      <c r="M7" s="33"/>
      <c r="N7" s="33"/>
      <c r="O7" s="74"/>
      <c r="P7" s="74"/>
      <c r="Q7" s="37"/>
    </row>
    <row r="8" spans="2:17">
      <c r="B8" s="5"/>
      <c r="C8" s="6"/>
      <c r="D8" s="6"/>
      <c r="E8" s="6"/>
      <c r="F8" s="6"/>
      <c r="G8" s="6"/>
      <c r="H8" s="6"/>
      <c r="I8" s="6"/>
      <c r="J8" s="6"/>
      <c r="K8" s="7"/>
      <c r="M8" s="33"/>
      <c r="N8" s="33"/>
      <c r="O8" s="74"/>
      <c r="P8" s="74"/>
      <c r="Q8" s="37"/>
    </row>
    <row r="9" spans="2:17" ht="20.100000000000001">
      <c r="B9" s="5"/>
      <c r="C9" s="8" t="s">
        <v>2</v>
      </c>
      <c r="D9" s="9"/>
      <c r="E9" s="9"/>
      <c r="F9" s="9"/>
      <c r="G9" s="6"/>
      <c r="H9" s="6"/>
      <c r="I9" s="6"/>
      <c r="J9" s="6"/>
      <c r="K9" s="7"/>
      <c r="M9" s="33"/>
      <c r="N9" s="33"/>
      <c r="O9" s="74"/>
      <c r="P9" s="74"/>
      <c r="Q9" s="37"/>
    </row>
    <row r="10" spans="2:17" ht="20.100000000000001">
      <c r="B10" s="5"/>
      <c r="C10" s="8" t="s">
        <v>3</v>
      </c>
      <c r="D10" s="9"/>
      <c r="E10" s="9"/>
      <c r="F10" s="9"/>
      <c r="G10" s="6"/>
      <c r="H10" s="6"/>
      <c r="I10" s="6"/>
      <c r="J10" s="6"/>
      <c r="K10" s="7"/>
      <c r="M10" s="33"/>
      <c r="N10" s="33"/>
      <c r="O10" s="74"/>
      <c r="P10" s="74"/>
      <c r="Q10" s="37"/>
    </row>
    <row r="11" spans="2:17" ht="4.5" customHeight="1">
      <c r="B11" s="5"/>
      <c r="C11" s="8"/>
      <c r="D11" s="9"/>
      <c r="E11" s="9"/>
      <c r="F11" s="9"/>
      <c r="G11" s="6"/>
      <c r="H11" s="6"/>
      <c r="I11" s="6"/>
      <c r="J11" s="6"/>
      <c r="K11" s="7"/>
      <c r="M11" s="33"/>
      <c r="N11" s="33"/>
      <c r="O11" s="74"/>
      <c r="P11" s="74"/>
      <c r="Q11" s="37"/>
    </row>
    <row r="12" spans="2:17" ht="19.5" customHeight="1">
      <c r="B12" s="5"/>
      <c r="C12" s="8" t="s">
        <v>4</v>
      </c>
      <c r="D12" s="9"/>
      <c r="E12" s="9"/>
      <c r="F12" s="9"/>
      <c r="G12" s="6"/>
      <c r="H12" s="6"/>
      <c r="I12" s="6"/>
      <c r="J12" s="6"/>
      <c r="K12" s="7"/>
      <c r="M12" s="33"/>
      <c r="N12" s="33"/>
      <c r="O12" s="74"/>
      <c r="P12" s="37"/>
      <c r="Q12" s="37"/>
    </row>
    <row r="13" spans="2:17" ht="5.25" customHeight="1">
      <c r="B13" s="5"/>
      <c r="C13" s="8"/>
      <c r="D13" s="9"/>
      <c r="E13" s="9"/>
      <c r="F13" s="9"/>
      <c r="G13" s="6"/>
      <c r="H13" s="6"/>
      <c r="I13" s="6"/>
      <c r="J13" s="6"/>
      <c r="K13" s="7"/>
      <c r="M13" s="33"/>
      <c r="N13" s="33"/>
      <c r="O13" s="74"/>
      <c r="P13" s="37"/>
      <c r="Q13" s="37"/>
    </row>
    <row r="14" spans="2:17" ht="20.100000000000001">
      <c r="B14" s="5"/>
      <c r="C14" s="8" t="s">
        <v>5</v>
      </c>
      <c r="D14" s="9"/>
      <c r="E14" s="9"/>
      <c r="F14" s="9"/>
      <c r="G14" s="6"/>
      <c r="H14" s="6"/>
      <c r="I14" s="6"/>
      <c r="J14" s="6"/>
      <c r="K14" s="7"/>
      <c r="M14" s="33"/>
      <c r="N14" s="33"/>
      <c r="O14" s="74"/>
      <c r="P14" s="37"/>
      <c r="Q14" s="37"/>
    </row>
    <row r="15" spans="2:17" ht="18">
      <c r="B15" s="5"/>
      <c r="C15" s="10"/>
      <c r="D15" s="9"/>
      <c r="E15" s="9"/>
      <c r="F15" s="9"/>
      <c r="G15" s="6"/>
      <c r="H15" s="6"/>
      <c r="I15" s="6"/>
      <c r="J15" s="6"/>
      <c r="K15" s="7"/>
      <c r="M15" s="33" t="s">
        <v>6</v>
      </c>
      <c r="N15" s="33"/>
      <c r="O15" s="34"/>
      <c r="P15" s="37"/>
      <c r="Q15" s="37"/>
    </row>
    <row r="16" spans="2:17" ht="18" thickBot="1">
      <c r="B16" s="11"/>
      <c r="C16" s="12"/>
      <c r="D16" s="13"/>
      <c r="E16" s="13"/>
      <c r="F16" s="13"/>
      <c r="G16" s="13"/>
      <c r="H16" s="13"/>
      <c r="I16" s="13"/>
      <c r="J16" s="13"/>
      <c r="K16" s="14"/>
      <c r="M16" s="33"/>
      <c r="N16" s="33"/>
      <c r="O16" s="33"/>
    </row>
    <row r="17" spans="2:16" ht="24.95" customHeight="1" thickBot="1">
      <c r="B17" s="2"/>
      <c r="C17" s="15" t="s">
        <v>7</v>
      </c>
      <c r="D17" s="15"/>
      <c r="E17" s="15"/>
      <c r="F17" s="56"/>
      <c r="G17" s="44"/>
      <c r="H17" s="44"/>
      <c r="I17" s="44"/>
      <c r="J17" s="45"/>
      <c r="K17" s="16"/>
      <c r="M17" s="33"/>
      <c r="N17" s="33"/>
      <c r="O17" s="33"/>
    </row>
    <row r="18" spans="2:16" ht="15" customHeight="1">
      <c r="B18" s="5"/>
      <c r="C18" s="17"/>
      <c r="D18" s="17"/>
      <c r="E18" s="17"/>
      <c r="F18" s="46"/>
      <c r="G18" s="46"/>
      <c r="H18" s="46"/>
      <c r="I18" s="46"/>
      <c r="J18" s="46"/>
      <c r="K18" s="18"/>
      <c r="M18" s="33" t="s">
        <v>8</v>
      </c>
      <c r="N18" s="33"/>
      <c r="O18" s="33"/>
    </row>
    <row r="19" spans="2:16" ht="15" customHeight="1">
      <c r="B19" s="5"/>
      <c r="C19" s="17"/>
      <c r="D19" s="17"/>
      <c r="E19" s="17"/>
      <c r="F19" s="46"/>
      <c r="G19" s="46"/>
      <c r="H19" s="46"/>
      <c r="I19" s="46"/>
      <c r="J19" s="46"/>
      <c r="K19" s="18"/>
      <c r="M19" s="33" t="s">
        <v>9</v>
      </c>
      <c r="N19" s="33"/>
      <c r="O19" s="33"/>
    </row>
    <row r="20" spans="2:16" ht="24.95" customHeight="1" thickBot="1">
      <c r="B20" s="5"/>
      <c r="C20" s="17" t="s">
        <v>10</v>
      </c>
      <c r="D20" s="17"/>
      <c r="E20" s="17"/>
      <c r="F20" s="46"/>
      <c r="G20" s="46"/>
      <c r="H20" s="46"/>
      <c r="I20" s="46"/>
      <c r="J20" s="60">
        <f>VLOOKUP($P$20,$O$21:$P$27,2,0)</f>
        <v>2019</v>
      </c>
      <c r="K20" s="18"/>
      <c r="M20" s="33"/>
      <c r="N20" s="33"/>
      <c r="O20" s="33"/>
      <c r="P20" s="36">
        <v>2</v>
      </c>
    </row>
    <row r="21" spans="2:16" ht="15" customHeight="1">
      <c r="B21" s="5"/>
      <c r="C21" s="17"/>
      <c r="D21" s="17"/>
      <c r="E21" s="17"/>
      <c r="F21" s="19"/>
      <c r="G21" s="20"/>
      <c r="H21" s="20"/>
      <c r="I21" s="20"/>
      <c r="J21" s="20"/>
      <c r="K21" s="7"/>
      <c r="M21" s="33"/>
      <c r="N21" s="33"/>
      <c r="O21" s="75">
        <v>1</v>
      </c>
      <c r="P21" s="76">
        <v>2018</v>
      </c>
    </row>
    <row r="22" spans="2:16" ht="15" customHeight="1">
      <c r="B22" s="5"/>
      <c r="C22" s="17"/>
      <c r="D22" s="17"/>
      <c r="E22" s="17"/>
      <c r="F22" s="19"/>
      <c r="G22" s="20"/>
      <c r="H22" s="20"/>
      <c r="I22" s="20"/>
      <c r="J22" s="20"/>
      <c r="K22" s="7"/>
      <c r="O22" s="75">
        <v>2</v>
      </c>
      <c r="P22" s="76">
        <v>2019</v>
      </c>
    </row>
    <row r="23" spans="2:16" ht="15" customHeight="1">
      <c r="B23" s="5"/>
      <c r="K23" s="7"/>
      <c r="O23" s="75">
        <v>3</v>
      </c>
      <c r="P23" s="76">
        <v>2020</v>
      </c>
    </row>
    <row r="24" spans="2:16" ht="15" customHeight="1">
      <c r="B24" s="5"/>
      <c r="K24" s="7"/>
      <c r="O24" s="75">
        <v>4</v>
      </c>
      <c r="P24" s="76">
        <v>2021</v>
      </c>
    </row>
    <row r="25" spans="2:16" ht="24.75" customHeight="1" thickBot="1">
      <c r="B25" s="5"/>
      <c r="C25" s="17" t="s">
        <v>11</v>
      </c>
      <c r="D25" s="17"/>
      <c r="E25" s="17"/>
      <c r="F25" s="19"/>
      <c r="G25" s="20"/>
      <c r="H25" s="20"/>
      <c r="I25" s="20"/>
      <c r="J25" s="21" t="s">
        <v>12</v>
      </c>
      <c r="K25" s="7"/>
      <c r="O25" s="75">
        <v>5</v>
      </c>
      <c r="P25" s="76">
        <v>2022</v>
      </c>
    </row>
    <row r="26" spans="2:16" ht="15" customHeight="1">
      <c r="B26" s="5"/>
      <c r="K26" s="7"/>
      <c r="O26" s="75">
        <v>6</v>
      </c>
      <c r="P26" s="76">
        <v>2023</v>
      </c>
    </row>
    <row r="27" spans="2:16" ht="15" customHeight="1">
      <c r="B27" s="5"/>
      <c r="K27" s="7"/>
      <c r="N27" s="33"/>
      <c r="O27" s="75">
        <v>7</v>
      </c>
      <c r="P27" s="76">
        <v>2024</v>
      </c>
    </row>
    <row r="28" spans="2:16" ht="15" customHeight="1">
      <c r="B28" s="5"/>
      <c r="K28" s="7"/>
      <c r="M28" s="1" t="s">
        <v>8</v>
      </c>
      <c r="N28" s="33"/>
    </row>
    <row r="29" spans="2:16" ht="15" customHeight="1">
      <c r="B29" s="5"/>
      <c r="C29" s="17"/>
      <c r="D29" s="17"/>
      <c r="E29" s="17"/>
      <c r="F29" s="19"/>
      <c r="G29" s="20"/>
      <c r="H29" s="20"/>
      <c r="I29" s="20"/>
      <c r="J29" s="32"/>
      <c r="K29" s="7"/>
      <c r="M29" s="1" t="s">
        <v>13</v>
      </c>
      <c r="N29" s="33"/>
    </row>
    <row r="30" spans="2:16" ht="24.75" customHeight="1" thickBot="1">
      <c r="B30" s="5"/>
      <c r="C30" s="17" t="s">
        <v>14</v>
      </c>
      <c r="J30" s="21" t="str">
        <f>VLOOKUP($P$30,$O$31:$P$34,2,0)</f>
        <v>Q1</v>
      </c>
      <c r="K30" s="7"/>
      <c r="P30" s="36">
        <v>1</v>
      </c>
    </row>
    <row r="31" spans="2:16" ht="15" customHeight="1">
      <c r="B31" s="5"/>
      <c r="I31" s="22"/>
      <c r="J31" s="47"/>
      <c r="K31" s="7"/>
      <c r="O31" s="77">
        <v>1</v>
      </c>
      <c r="P31" s="78" t="s">
        <v>15</v>
      </c>
    </row>
    <row r="32" spans="2:16" ht="15" customHeight="1">
      <c r="B32" s="5"/>
      <c r="K32" s="7"/>
      <c r="O32" s="77">
        <v>2</v>
      </c>
      <c r="P32" s="78" t="s">
        <v>16</v>
      </c>
    </row>
    <row r="33" spans="2:16" ht="15" customHeight="1">
      <c r="B33" s="5"/>
      <c r="C33" s="6"/>
      <c r="D33" s="43"/>
      <c r="E33" s="43"/>
      <c r="F33" s="43"/>
      <c r="G33" s="43"/>
      <c r="H33" s="43"/>
      <c r="I33" s="43"/>
      <c r="J33" s="6"/>
      <c r="K33" s="7"/>
      <c r="O33" s="77">
        <v>3</v>
      </c>
      <c r="P33" s="78" t="s">
        <v>17</v>
      </c>
    </row>
    <row r="34" spans="2:16" ht="15" customHeight="1">
      <c r="B34" s="5"/>
      <c r="C34" s="17"/>
      <c r="D34" s="43"/>
      <c r="E34" s="43"/>
      <c r="F34" s="43"/>
      <c r="G34" s="43"/>
      <c r="H34" s="43"/>
      <c r="I34" s="43"/>
      <c r="J34" s="6"/>
      <c r="K34" s="7"/>
      <c r="O34" s="77">
        <v>4</v>
      </c>
      <c r="P34" s="78" t="s">
        <v>18</v>
      </c>
    </row>
    <row r="35" spans="2:16" ht="24.95" customHeight="1" thickBot="1">
      <c r="B35" s="5"/>
      <c r="C35" s="73" t="s">
        <v>19</v>
      </c>
      <c r="D35" s="17"/>
      <c r="E35" s="17"/>
      <c r="F35" s="19"/>
      <c r="G35" s="20"/>
      <c r="J35" s="61">
        <f>IF($P$30=1,DATE($J$20,3,31),IF($P$30=2,DATE($J$20,6,30),IF($P$30=3,DATE($J$20,9,30),IF($P$30=4,DATE($J$20,12,31),"INVALID ENTRY"))))</f>
        <v>43555</v>
      </c>
      <c r="K35" s="7"/>
      <c r="P35" s="62"/>
    </row>
    <row r="36" spans="2:16" ht="24.95" customHeight="1">
      <c r="B36" s="5"/>
      <c r="C36" s="17"/>
      <c r="D36" s="43"/>
      <c r="E36" s="43"/>
      <c r="F36" s="43"/>
      <c r="G36" s="43"/>
      <c r="H36" s="43"/>
      <c r="I36" s="43"/>
      <c r="J36" s="6"/>
      <c r="K36" s="7"/>
      <c r="O36" s="33"/>
      <c r="P36" s="79">
        <v>1</v>
      </c>
    </row>
    <row r="37" spans="2:16" ht="24.95" customHeight="1">
      <c r="B37" s="5"/>
      <c r="C37" s="17"/>
      <c r="D37" s="43"/>
      <c r="E37" s="43"/>
      <c r="F37" s="43"/>
      <c r="G37" s="43"/>
      <c r="H37" s="43"/>
      <c r="I37" s="43"/>
      <c r="J37" s="6"/>
      <c r="K37" s="7"/>
      <c r="O37" s="75">
        <v>1</v>
      </c>
      <c r="P37" s="80" t="s">
        <v>20</v>
      </c>
    </row>
    <row r="38" spans="2:16" ht="24.95" customHeight="1">
      <c r="B38" s="5"/>
      <c r="C38" s="17"/>
      <c r="D38" s="43"/>
      <c r="E38" s="43"/>
      <c r="F38" s="43"/>
      <c r="G38" s="43"/>
      <c r="H38" s="43"/>
      <c r="I38" s="43"/>
      <c r="J38" s="6"/>
      <c r="K38" s="7"/>
      <c r="O38" s="75">
        <v>2</v>
      </c>
      <c r="P38" s="80" t="s">
        <v>21</v>
      </c>
    </row>
    <row r="39" spans="2:16" ht="24.95" customHeight="1">
      <c r="B39" s="5"/>
      <c r="C39" s="17"/>
      <c r="D39" s="17"/>
      <c r="E39" s="17"/>
      <c r="F39" s="6"/>
      <c r="G39" s="6"/>
      <c r="H39" s="6"/>
      <c r="I39" s="6"/>
      <c r="J39" s="6"/>
      <c r="K39" s="7"/>
      <c r="O39" s="75">
        <v>3</v>
      </c>
      <c r="P39" s="81" t="s">
        <v>22</v>
      </c>
    </row>
    <row r="40" spans="2:16" ht="60" customHeight="1">
      <c r="B40" s="5"/>
      <c r="C40" s="17"/>
      <c r="D40" s="17"/>
      <c r="E40" s="17"/>
      <c r="F40" s="6"/>
      <c r="G40" s="6"/>
      <c r="H40" s="6"/>
      <c r="I40" s="6"/>
      <c r="J40" s="6"/>
      <c r="K40" s="7"/>
      <c r="O40" s="75">
        <v>4</v>
      </c>
      <c r="P40" s="81" t="s">
        <v>23</v>
      </c>
    </row>
    <row r="41" spans="2:16" ht="20.100000000000001" customHeight="1">
      <c r="B41" s="5"/>
      <c r="C41" s="17" t="s">
        <v>24</v>
      </c>
      <c r="D41" s="17"/>
      <c r="E41" s="17"/>
      <c r="F41" s="19"/>
      <c r="G41" s="6"/>
      <c r="H41" s="6"/>
      <c r="I41" s="6"/>
      <c r="J41" s="6"/>
      <c r="K41" s="7"/>
      <c r="O41" s="75">
        <v>5</v>
      </c>
      <c r="P41" s="81" t="s">
        <v>25</v>
      </c>
    </row>
    <row r="42" spans="2:16" ht="24.95" customHeight="1" thickBot="1">
      <c r="B42" s="5"/>
      <c r="C42" s="17"/>
      <c r="D42" s="23" t="s">
        <v>26</v>
      </c>
      <c r="E42" s="23"/>
      <c r="F42" s="57"/>
      <c r="G42" s="24"/>
      <c r="H42" s="24"/>
      <c r="I42" s="24"/>
      <c r="J42" s="24"/>
      <c r="K42" s="25"/>
      <c r="O42" s="33">
        <v>6</v>
      </c>
      <c r="P42" s="81" t="s">
        <v>27</v>
      </c>
    </row>
    <row r="43" spans="2:16" ht="24.95" customHeight="1" thickBot="1">
      <c r="B43" s="5"/>
      <c r="C43" s="17"/>
      <c r="D43" s="15" t="s">
        <v>28</v>
      </c>
      <c r="E43" s="15"/>
      <c r="F43" s="58"/>
      <c r="G43" s="26"/>
      <c r="H43" s="26"/>
      <c r="I43" s="26"/>
      <c r="J43" s="26"/>
      <c r="K43" s="25"/>
      <c r="O43" s="33">
        <v>7</v>
      </c>
      <c r="P43" s="81" t="s">
        <v>29</v>
      </c>
    </row>
    <row r="44" spans="2:16" ht="24.95" customHeight="1" thickBot="1">
      <c r="B44" s="5"/>
      <c r="C44" s="17"/>
      <c r="D44" s="15" t="s">
        <v>30</v>
      </c>
      <c r="E44" s="15"/>
      <c r="F44" s="59"/>
      <c r="G44" s="26"/>
      <c r="H44" s="26"/>
      <c r="I44" s="26"/>
      <c r="J44" s="26"/>
      <c r="K44" s="25"/>
      <c r="O44" s="33">
        <v>8</v>
      </c>
      <c r="P44" s="81" t="s">
        <v>31</v>
      </c>
    </row>
    <row r="45" spans="2:16" ht="24.95" customHeight="1" thickBot="1">
      <c r="B45" s="5"/>
      <c r="C45" s="6"/>
      <c r="D45" s="15" t="s">
        <v>32</v>
      </c>
      <c r="E45" s="15"/>
      <c r="F45" s="15"/>
      <c r="G45" s="27"/>
      <c r="H45" s="28"/>
      <c r="I45" s="3"/>
      <c r="J45" s="3"/>
      <c r="K45" s="7"/>
      <c r="O45" s="33">
        <v>9</v>
      </c>
      <c r="P45" s="81" t="s">
        <v>33</v>
      </c>
    </row>
    <row r="46" spans="2:16" ht="15" customHeight="1">
      <c r="B46" s="5"/>
      <c r="C46" s="6"/>
      <c r="D46" s="47"/>
      <c r="E46" s="47"/>
      <c r="F46" s="47"/>
      <c r="G46" s="47"/>
      <c r="H46" s="47"/>
      <c r="I46" s="47"/>
      <c r="J46" s="6"/>
      <c r="K46" s="7"/>
      <c r="O46" s="33">
        <v>10</v>
      </c>
      <c r="P46" s="81" t="s">
        <v>34</v>
      </c>
    </row>
    <row r="47" spans="2:16" ht="15" customHeight="1" thickBot="1">
      <c r="B47" s="11"/>
      <c r="C47" s="13"/>
      <c r="D47" s="13"/>
      <c r="E47" s="13"/>
      <c r="F47" s="13"/>
      <c r="G47" s="13"/>
      <c r="H47" s="13"/>
      <c r="I47" s="13"/>
      <c r="J47" s="13"/>
      <c r="K47" s="14"/>
      <c r="O47" s="33">
        <v>11</v>
      </c>
      <c r="P47" s="81" t="s">
        <v>35</v>
      </c>
    </row>
  </sheetData>
  <sheetProtection algorithmName="SHA-512" hashValue="QHR9Tm1k2znX6xfWofejDKAwdxGKUEPduLc5et2ldxtMQyRobBpeDlu84JGUq8GoF+co6L9uA3Hj5+vxoa2UVA==" saltValue="F7WB2gAFjNF7BIAbCRSzng==" spinCount="100000" sheet="1" objects="1" scenarios="1"/>
  <printOptions horizontalCentered="1"/>
  <pageMargins left="1" right="0.75" top="1" bottom="0.75" header="0.25" footer="0.25"/>
  <pageSetup scale="70" orientation="portrait" r:id="rId1"/>
  <headerFooter scaleWithDoc="0">
    <oddHeader>&amp;R&amp;8State of New Mexico</oddHeader>
    <oddFooter>&amp;L&amp;8Version 4.0&amp;R&amp;8Page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12</xdr:col>
                    <xdr:colOff>19050</xdr:colOff>
                    <xdr:row>19</xdr:row>
                    <xdr:rowOff>76200</xdr:rowOff>
                  </from>
                  <to>
                    <xdr:col>13</xdr:col>
                    <xdr:colOff>12700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12</xdr:col>
                    <xdr:colOff>50800</xdr:colOff>
                    <xdr:row>29</xdr:row>
                    <xdr:rowOff>114300</xdr:rowOff>
                  </from>
                  <to>
                    <xdr:col>13</xdr:col>
                    <xdr:colOff>57150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12</xdr:col>
                    <xdr:colOff>12700</xdr:colOff>
                    <xdr:row>15</xdr:row>
                    <xdr:rowOff>76200</xdr:rowOff>
                  </from>
                  <to>
                    <xdr:col>13</xdr:col>
                    <xdr:colOff>0</xdr:colOff>
                    <xdr:row>16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3"/>
  <sheetViews>
    <sheetView showGridLines="0" zoomScale="75" zoomScaleNormal="75" workbookViewId="0"/>
  </sheetViews>
  <sheetFormatPr defaultColWidth="9.140625" defaultRowHeight="12.6"/>
  <cols>
    <col min="1" max="1" width="4.7109375" style="43" customWidth="1"/>
    <col min="2" max="2" width="21.42578125" style="43" customWidth="1"/>
    <col min="3" max="3" width="50.5703125" style="43" customWidth="1"/>
    <col min="4" max="4" width="25.85546875" style="43" customWidth="1"/>
    <col min="5" max="14" width="18.85546875" style="43" customWidth="1"/>
    <col min="15" max="15" width="20.85546875" style="43" customWidth="1"/>
    <col min="16" max="16384" width="9.140625" style="43"/>
  </cols>
  <sheetData>
    <row r="1" spans="1:12" ht="11.25" customHeight="1"/>
    <row r="2" spans="1:12" ht="18">
      <c r="A2" s="48" t="s">
        <v>4</v>
      </c>
    </row>
    <row r="3" spans="1:12" ht="18">
      <c r="A3" s="48" t="s">
        <v>36</v>
      </c>
    </row>
    <row r="4" spans="1:12" ht="18">
      <c r="A4" s="48" t="s">
        <v>37</v>
      </c>
    </row>
    <row r="5" spans="1:12" ht="18">
      <c r="A5" s="68" t="s">
        <v>38</v>
      </c>
    </row>
    <row r="6" spans="1:12" ht="11.25" customHeight="1">
      <c r="A6" s="68"/>
    </row>
    <row r="7" spans="1:12" ht="18">
      <c r="A7" s="48" t="str">
        <f>"MCO Name:  "&amp;'Information Input'!$F$17</f>
        <v xml:space="preserve">MCO Name:  </v>
      </c>
    </row>
    <row r="8" spans="1:12" ht="18">
      <c r="A8" s="48" t="s">
        <v>39</v>
      </c>
    </row>
    <row r="9" spans="1:12" ht="18">
      <c r="A9" s="48" t="str">
        <f>"Calendar Year Reporting Cycle:  "&amp;'Information Input'!$J$20</f>
        <v>Calendar Year Reporting Cycle:  2019</v>
      </c>
    </row>
    <row r="10" spans="1:12" ht="18">
      <c r="A10" s="30" t="str">
        <f>"Report Period Ending:  "&amp;TEXT('Information Input'!$J$35,"mm/dd/yyyy")</f>
        <v>Report Period Ending:  03/31/2019</v>
      </c>
    </row>
    <row r="11" spans="1:12" ht="11.25" customHeight="1"/>
    <row r="12" spans="1:12" ht="18">
      <c r="A12" s="69" t="s">
        <v>40</v>
      </c>
    </row>
    <row r="13" spans="1:12" ht="11.25" customHeight="1" thickBot="1">
      <c r="A13" s="70"/>
      <c r="B13" s="71"/>
      <c r="C13" s="72"/>
      <c r="D13" s="71"/>
      <c r="E13" s="108"/>
      <c r="F13" s="108"/>
      <c r="G13" s="108"/>
      <c r="H13" s="108"/>
      <c r="I13" s="108"/>
    </row>
    <row r="14" spans="1:12" ht="15" customHeight="1">
      <c r="A14" s="84"/>
      <c r="B14" s="85"/>
      <c r="C14" s="86"/>
      <c r="D14" s="86"/>
      <c r="E14" s="86"/>
      <c r="F14" s="86"/>
      <c r="G14" s="87"/>
      <c r="H14" s="86"/>
      <c r="I14" s="86"/>
      <c r="J14" s="88"/>
      <c r="K14" s="86"/>
      <c r="L14" s="86"/>
    </row>
    <row r="15" spans="1:12" ht="15" customHeight="1">
      <c r="A15" s="89" t="s">
        <v>41</v>
      </c>
      <c r="B15" s="85"/>
      <c r="C15" s="86"/>
      <c r="D15" s="86"/>
      <c r="E15" s="86"/>
      <c r="F15" s="86"/>
      <c r="G15" s="87"/>
      <c r="H15" s="86"/>
      <c r="I15" s="86"/>
      <c r="J15" s="88"/>
      <c r="K15" s="86"/>
      <c r="L15" s="86"/>
    </row>
    <row r="16" spans="1:12" ht="15" customHeight="1">
      <c r="A16" s="90"/>
      <c r="B16" s="91" t="s">
        <v>42</v>
      </c>
      <c r="C16" s="91" t="s">
        <v>43</v>
      </c>
      <c r="D16" s="91" t="s">
        <v>44</v>
      </c>
      <c r="E16" s="86"/>
      <c r="F16" s="86"/>
      <c r="G16" s="87"/>
      <c r="H16" s="86"/>
      <c r="I16" s="86"/>
      <c r="J16" s="88"/>
      <c r="K16" s="86"/>
      <c r="L16" s="86"/>
    </row>
    <row r="17" spans="1:12">
      <c r="A17" s="92"/>
      <c r="B17" s="102"/>
      <c r="C17" s="104"/>
      <c r="D17" s="83"/>
      <c r="E17" s="86"/>
      <c r="F17" s="86"/>
      <c r="G17" s="87"/>
      <c r="H17" s="86"/>
      <c r="I17" s="86"/>
      <c r="J17" s="88"/>
      <c r="K17" s="86"/>
      <c r="L17" s="86"/>
    </row>
    <row r="18" spans="1:12">
      <c r="A18" s="92"/>
      <c r="B18" s="102"/>
      <c r="C18" s="104"/>
      <c r="D18" s="83"/>
      <c r="E18" s="86"/>
      <c r="F18" s="86"/>
      <c r="G18" s="87"/>
      <c r="H18" s="86"/>
      <c r="I18" s="86"/>
      <c r="J18" s="88"/>
      <c r="K18" s="86"/>
      <c r="L18" s="86"/>
    </row>
    <row r="19" spans="1:12">
      <c r="B19" s="102"/>
      <c r="C19" s="104"/>
      <c r="D19" s="83"/>
      <c r="E19" s="86"/>
      <c r="F19" s="86"/>
      <c r="G19" s="87"/>
      <c r="H19" s="86"/>
      <c r="I19" s="86"/>
      <c r="J19" s="88"/>
      <c r="K19" s="86"/>
      <c r="L19" s="86"/>
    </row>
    <row r="20" spans="1:12">
      <c r="B20" s="102"/>
      <c r="C20" s="104"/>
      <c r="D20" s="83"/>
    </row>
    <row r="21" spans="1:12">
      <c r="B21" s="102"/>
      <c r="C21" s="104"/>
      <c r="D21" s="83"/>
    </row>
    <row r="23" spans="1:12" ht="12.95">
      <c r="B23" s="95"/>
      <c r="C23" s="96" t="s">
        <v>45</v>
      </c>
      <c r="D23" s="97">
        <f>SUM(D17:D21)</f>
        <v>0</v>
      </c>
    </row>
    <row r="24" spans="1:12" ht="12.95">
      <c r="B24" s="98"/>
      <c r="C24" s="98"/>
      <c r="D24" s="99"/>
    </row>
    <row r="25" spans="1:12" ht="12.95">
      <c r="B25" s="98"/>
      <c r="C25" s="98"/>
      <c r="D25" s="99"/>
    </row>
    <row r="26" spans="1:12" ht="12.95">
      <c r="A26" s="93" t="s">
        <v>46</v>
      </c>
      <c r="C26" s="94"/>
    </row>
    <row r="27" spans="1:12" ht="12.95">
      <c r="B27" s="91" t="s">
        <v>47</v>
      </c>
      <c r="C27" s="91" t="s">
        <v>48</v>
      </c>
      <c r="D27" s="91" t="s">
        <v>49</v>
      </c>
    </row>
    <row r="28" spans="1:12">
      <c r="B28" s="103"/>
      <c r="C28" s="104"/>
      <c r="D28" s="83"/>
    </row>
    <row r="29" spans="1:12">
      <c r="B29" s="103"/>
      <c r="C29" s="104"/>
      <c r="D29" s="83"/>
    </row>
    <row r="30" spans="1:12">
      <c r="B30" s="103"/>
      <c r="C30" s="104"/>
      <c r="D30" s="83"/>
    </row>
    <row r="31" spans="1:12">
      <c r="B31" s="103"/>
      <c r="C31" s="104"/>
      <c r="D31" s="83"/>
    </row>
    <row r="32" spans="1:12">
      <c r="A32" s="92"/>
      <c r="B32" s="103"/>
      <c r="C32" s="104"/>
      <c r="D32" s="83"/>
    </row>
    <row r="33" spans="1:4">
      <c r="B33" s="103"/>
      <c r="C33" s="104"/>
      <c r="D33" s="83"/>
    </row>
    <row r="34" spans="1:4">
      <c r="B34" s="103"/>
      <c r="C34" s="104"/>
      <c r="D34" s="83"/>
    </row>
    <row r="35" spans="1:4">
      <c r="B35" s="103"/>
      <c r="C35" s="104"/>
      <c r="D35" s="83"/>
    </row>
    <row r="36" spans="1:4">
      <c r="A36" s="94"/>
      <c r="B36" s="103"/>
      <c r="C36" s="104"/>
      <c r="D36" s="83"/>
    </row>
    <row r="37" spans="1:4">
      <c r="A37" s="94"/>
      <c r="B37" s="103"/>
      <c r="C37" s="104"/>
      <c r="D37" s="83"/>
    </row>
    <row r="38" spans="1:4">
      <c r="B38" s="103"/>
      <c r="C38" s="104"/>
      <c r="D38" s="83"/>
    </row>
    <row r="39" spans="1:4">
      <c r="B39" s="103"/>
      <c r="C39" s="104"/>
      <c r="D39" s="83"/>
    </row>
    <row r="40" spans="1:4">
      <c r="B40" s="103"/>
      <c r="C40" s="104"/>
      <c r="D40" s="83"/>
    </row>
    <row r="41" spans="1:4">
      <c r="B41" s="103"/>
      <c r="C41" s="104"/>
      <c r="D41" s="83"/>
    </row>
    <row r="42" spans="1:4">
      <c r="B42" s="103"/>
      <c r="C42" s="104"/>
      <c r="D42" s="83"/>
    </row>
    <row r="43" spans="1:4">
      <c r="B43" s="103"/>
      <c r="C43" s="104"/>
      <c r="D43" s="83"/>
    </row>
    <row r="44" spans="1:4">
      <c r="B44" s="103"/>
      <c r="C44" s="104"/>
      <c r="D44" s="83"/>
    </row>
    <row r="45" spans="1:4">
      <c r="B45" s="103"/>
      <c r="C45" s="104"/>
      <c r="D45" s="83"/>
    </row>
    <row r="46" spans="1:4">
      <c r="B46" s="103"/>
      <c r="C46" s="104"/>
      <c r="D46" s="83"/>
    </row>
    <row r="47" spans="1:4">
      <c r="B47" s="103"/>
      <c r="C47" s="104"/>
      <c r="D47" s="83"/>
    </row>
    <row r="48" spans="1:4">
      <c r="B48" s="103"/>
      <c r="C48" s="104"/>
      <c r="D48" s="83"/>
    </row>
    <row r="49" spans="1:4">
      <c r="B49" s="103"/>
      <c r="C49" s="104"/>
      <c r="D49" s="83"/>
    </row>
    <row r="50" spans="1:4">
      <c r="B50" s="103"/>
      <c r="C50" s="104"/>
      <c r="D50" s="83"/>
    </row>
    <row r="51" spans="1:4">
      <c r="B51" s="103"/>
      <c r="C51" s="104"/>
      <c r="D51" s="83"/>
    </row>
    <row r="52" spans="1:4">
      <c r="B52" s="103"/>
      <c r="C52" s="104"/>
      <c r="D52" s="83"/>
    </row>
    <row r="54" spans="1:4" ht="12.95">
      <c r="B54" s="95"/>
      <c r="C54" s="96" t="s">
        <v>50</v>
      </c>
      <c r="D54" s="97">
        <f>SUM(D28:D52)</f>
        <v>0</v>
      </c>
    </row>
    <row r="56" spans="1:4" ht="13.5" thickBot="1">
      <c r="C56" s="100" t="s">
        <v>51</v>
      </c>
      <c r="D56" s="101">
        <f>+D23-D54</f>
        <v>0</v>
      </c>
    </row>
    <row r="57" spans="1:4" ht="12.95" thickTop="1"/>
    <row r="58" spans="1:4">
      <c r="A58" s="109" t="s">
        <v>52</v>
      </c>
    </row>
    <row r="59" spans="1:4">
      <c r="A59" s="110" t="s">
        <v>53</v>
      </c>
    </row>
    <row r="60" spans="1:4" ht="12.95">
      <c r="A60" s="92" t="s">
        <v>54</v>
      </c>
    </row>
    <row r="61" spans="1:4">
      <c r="A61" s="111" t="s">
        <v>55</v>
      </c>
    </row>
    <row r="62" spans="1:4">
      <c r="A62" s="94" t="s">
        <v>56</v>
      </c>
    </row>
    <row r="63" spans="1:4">
      <c r="A63" s="111" t="s">
        <v>57</v>
      </c>
    </row>
  </sheetData>
  <sheetProtection algorithmName="SHA-512" hashValue="tDZJbm5z2Pa0rHxwag+F37WPwL9UB6cR58TGHA2JU8nnIqzGNnxz7sxBs/6ReRjMqn21l9aMspGnrz97qYixYA==" saltValue="84xqzALuSaTqpZkgbtcTVw==" spinCount="100000" sheet="1" insertRows="0"/>
  <pageMargins left="0.5" right="0.5" top="1" bottom="0.75" header="0.25" footer="0.25"/>
  <pageSetup scale="74" orientation="portrait" r:id="rId1"/>
  <headerFooter scaleWithDoc="0">
    <oddHeader>&amp;R&amp;8State of New Mexico</oddHeader>
    <oddFooter>&amp;L&amp;8Version 4.0&amp;R&amp;8Page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5"/>
  <sheetViews>
    <sheetView showGridLines="0" zoomScaleNormal="100" workbookViewId="0"/>
  </sheetViews>
  <sheetFormatPr defaultColWidth="9.140625" defaultRowHeight="12.6"/>
  <cols>
    <col min="1" max="1" width="63.140625" style="55" customWidth="1"/>
    <col min="2" max="2" width="95.5703125" style="55" customWidth="1"/>
    <col min="3" max="16384" width="9.140625" style="55"/>
  </cols>
  <sheetData>
    <row r="1" spans="1:2" s="43" customFormat="1">
      <c r="A1" s="31"/>
    </row>
    <row r="2" spans="1:2" s="43" customFormat="1" ht="18">
      <c r="A2" s="29" t="s">
        <v>58</v>
      </c>
    </row>
    <row r="3" spans="1:2" s="43" customFormat="1" ht="18">
      <c r="A3" s="30" t="s">
        <v>38</v>
      </c>
    </row>
    <row r="4" spans="1:2" s="43" customFormat="1" ht="18">
      <c r="A4" s="29"/>
    </row>
    <row r="5" spans="1:2" s="43" customFormat="1" ht="18">
      <c r="A5" s="48" t="str">
        <f>"MCO Name:  "&amp;'Information Input'!$F$17</f>
        <v xml:space="preserve">MCO Name:  </v>
      </c>
    </row>
    <row r="6" spans="1:2" s="43" customFormat="1" ht="18">
      <c r="A6" s="48" t="s">
        <v>39</v>
      </c>
    </row>
    <row r="7" spans="1:2" s="43" customFormat="1" ht="18">
      <c r="A7" s="48" t="str">
        <f>"Calendar Year Reporting Cycle:  "&amp;'Information Input'!$J$20</f>
        <v>Calendar Year Reporting Cycle:  2019</v>
      </c>
    </row>
    <row r="8" spans="1:2" s="43" customFormat="1" ht="18">
      <c r="A8" s="30" t="str">
        <f>"Report Period Ending:  "&amp;TEXT('Information Input'!$J$35,"mm/dd/yyyy")</f>
        <v>Report Period Ending:  03/31/2019</v>
      </c>
    </row>
    <row r="9" spans="1:2" s="43" customFormat="1">
      <c r="A9" s="31"/>
    </row>
    <row r="10" spans="1:2" s="43" customFormat="1"/>
    <row r="11" spans="1:2" s="43" customFormat="1" ht="15" customHeight="1">
      <c r="A11" s="38" t="s">
        <v>59</v>
      </c>
      <c r="B11" s="38" t="s">
        <v>60</v>
      </c>
    </row>
    <row r="12" spans="1:2" ht="15" customHeight="1">
      <c r="A12" s="63" t="s">
        <v>61</v>
      </c>
      <c r="B12" s="64"/>
    </row>
    <row r="13" spans="1:2" ht="15" customHeight="1">
      <c r="A13" s="65" t="s">
        <v>62</v>
      </c>
      <c r="B13" s="41"/>
    </row>
    <row r="14" spans="1:2" ht="15" customHeight="1">
      <c r="A14" s="65" t="s">
        <v>63</v>
      </c>
      <c r="B14" s="41"/>
    </row>
    <row r="15" spans="1:2" ht="15" customHeight="1">
      <c r="A15" s="65" t="s">
        <v>64</v>
      </c>
      <c r="B15" s="41"/>
    </row>
    <row r="16" spans="1:2" ht="15" customHeight="1">
      <c r="A16" s="66"/>
      <c r="B16" s="41"/>
    </row>
    <row r="17" spans="1:2" ht="15" customHeight="1">
      <c r="A17" s="67"/>
      <c r="B17" s="42"/>
    </row>
    <row r="18" spans="1:2" ht="15" customHeight="1">
      <c r="A18" s="63" t="s">
        <v>61</v>
      </c>
      <c r="B18" s="41"/>
    </row>
    <row r="19" spans="1:2" ht="15" customHeight="1">
      <c r="A19" s="65" t="s">
        <v>65</v>
      </c>
      <c r="B19" s="39"/>
    </row>
    <row r="20" spans="1:2" ht="15" customHeight="1">
      <c r="A20" s="105" t="s">
        <v>66</v>
      </c>
      <c r="B20" s="39"/>
    </row>
    <row r="21" spans="1:2" ht="15" customHeight="1">
      <c r="A21" s="106"/>
      <c r="B21" s="39"/>
    </row>
    <row r="22" spans="1:2" ht="15" customHeight="1">
      <c r="A22" s="106"/>
      <c r="B22" s="39"/>
    </row>
    <row r="23" spans="1:2" ht="15" customHeight="1">
      <c r="A23" s="107"/>
      <c r="B23" s="40"/>
    </row>
    <row r="24" spans="1:2" ht="15" customHeight="1">
      <c r="A24" s="51" t="s">
        <v>67</v>
      </c>
      <c r="B24" s="41"/>
    </row>
    <row r="25" spans="1:2" ht="15" customHeight="1">
      <c r="A25" s="49"/>
      <c r="B25" s="41"/>
    </row>
    <row r="26" spans="1:2" ht="15" customHeight="1">
      <c r="A26" s="49"/>
      <c r="B26" s="41"/>
    </row>
    <row r="27" spans="1:2" ht="15" customHeight="1">
      <c r="A27" s="49"/>
      <c r="B27" s="41"/>
    </row>
    <row r="28" spans="1:2" ht="15" customHeight="1">
      <c r="A28" s="49"/>
      <c r="B28" s="41"/>
    </row>
    <row r="29" spans="1:2" ht="15" customHeight="1">
      <c r="A29" s="50"/>
      <c r="B29" s="42"/>
    </row>
    <row r="30" spans="1:2" ht="15" customHeight="1">
      <c r="A30" s="52" t="s">
        <v>67</v>
      </c>
      <c r="B30" s="41"/>
    </row>
    <row r="31" spans="1:2" ht="15" customHeight="1">
      <c r="A31" s="53"/>
      <c r="B31" s="39"/>
    </row>
    <row r="32" spans="1:2" ht="15" customHeight="1">
      <c r="A32" s="53"/>
      <c r="B32" s="39"/>
    </row>
    <row r="33" spans="1:2" ht="15" customHeight="1">
      <c r="A33" s="53"/>
      <c r="B33" s="39"/>
    </row>
    <row r="34" spans="1:2" ht="15" customHeight="1">
      <c r="A34" s="53"/>
      <c r="B34" s="39"/>
    </row>
    <row r="35" spans="1:2" ht="15" customHeight="1">
      <c r="A35" s="54"/>
      <c r="B35" s="40"/>
    </row>
  </sheetData>
  <sheetProtection algorithmName="SHA-512" hashValue="KGVi8zN6t1TulPEeQV5jEIVsx0NXZP4yznDxvSCAA74YL5NVX28GDEY4xJEslwxfVSN+co048DnDwo5ieeRedA==" saltValue="a16Z1XBL71DrI5kMbbmgig==" spinCount="100000" sheet="1" formatCells="0" formatColumns="0" formatRows="0" insertColumns="0" insertRows="0"/>
  <pageMargins left="0.75" right="0.5" top="0.75" bottom="0.75" header="0.25" footer="0.25"/>
  <pageSetup scale="55" orientation="portrait" r:id="rId1"/>
  <headerFooter scaleWithDoc="0">
    <oddHeader>&amp;R&amp;8State of New Mexico</oddHeader>
    <oddFooter>&amp;L&amp;8Version 4.0&amp;R&amp;8Page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F10"/>
  <sheetViews>
    <sheetView showGridLines="0" zoomScale="75" zoomScaleNormal="75" workbookViewId="0"/>
  </sheetViews>
  <sheetFormatPr defaultColWidth="9.140625" defaultRowHeight="12.6"/>
  <cols>
    <col min="1" max="16384" width="9.140625" style="55"/>
  </cols>
  <sheetData>
    <row r="2" spans="1:6" ht="18">
      <c r="A2" s="29" t="s">
        <v>68</v>
      </c>
      <c r="B2" s="43"/>
      <c r="C2" s="43"/>
      <c r="D2" s="43"/>
      <c r="E2" s="43"/>
      <c r="F2" s="43"/>
    </row>
    <row r="3" spans="1:6" ht="18">
      <c r="A3" s="30" t="s">
        <v>38</v>
      </c>
      <c r="B3" s="43"/>
      <c r="C3" s="43"/>
      <c r="D3" s="43"/>
      <c r="E3" s="43"/>
      <c r="F3" s="43"/>
    </row>
    <row r="4" spans="1:6" ht="18">
      <c r="A4" s="29" t="s">
        <v>69</v>
      </c>
      <c r="B4" s="43"/>
      <c r="C4" s="43"/>
      <c r="D4" s="43"/>
      <c r="E4" s="43"/>
      <c r="F4" s="43"/>
    </row>
    <row r="5" spans="1:6" ht="18">
      <c r="A5" s="29"/>
      <c r="B5" s="43"/>
      <c r="C5" s="43"/>
      <c r="D5" s="43"/>
      <c r="E5" s="43"/>
      <c r="F5" s="43"/>
    </row>
    <row r="6" spans="1:6" ht="18">
      <c r="A6" s="48" t="str">
        <f>"MCO Name:  "&amp;'Information Input'!$F$17</f>
        <v xml:space="preserve">MCO Name:  </v>
      </c>
      <c r="B6" s="43"/>
      <c r="C6" s="43"/>
      <c r="D6" s="43"/>
      <c r="E6" s="43"/>
      <c r="F6" s="43"/>
    </row>
    <row r="7" spans="1:6" ht="18">
      <c r="A7" s="48" t="s">
        <v>39</v>
      </c>
      <c r="B7" s="43"/>
      <c r="C7" s="43"/>
      <c r="D7" s="43"/>
      <c r="E7" s="43"/>
      <c r="F7" s="43"/>
    </row>
    <row r="8" spans="1:6" ht="18">
      <c r="A8" s="48" t="str">
        <f>"Calendar Year Reporting Cycle:  "&amp;'Information Input'!$J$20</f>
        <v>Calendar Year Reporting Cycle:  2019</v>
      </c>
      <c r="B8" s="43"/>
      <c r="C8" s="43"/>
      <c r="D8" s="43"/>
      <c r="E8" s="43"/>
      <c r="F8" s="43"/>
    </row>
    <row r="9" spans="1:6" ht="18">
      <c r="A9" s="30" t="str">
        <f>"Report Period Ending:  "&amp;TEXT('Information Input'!$J$35,"mm/dd/yyyy")</f>
        <v>Report Period Ending:  03/31/2019</v>
      </c>
      <c r="B9" s="43"/>
      <c r="C9" s="43"/>
      <c r="D9" s="43"/>
      <c r="E9" s="43"/>
      <c r="F9" s="43"/>
    </row>
    <row r="10" spans="1:6">
      <c r="A10" s="43"/>
      <c r="B10" s="43"/>
      <c r="C10" s="43"/>
      <c r="D10" s="43"/>
      <c r="E10" s="43"/>
      <c r="F10" s="43"/>
    </row>
  </sheetData>
  <sheetProtection algorithmName="SHA-512" hashValue="SPTDBzJN+PstTjkfu0rDk7sRRlFeeZhfOMyWm7wKwKsuWJZ3i3GszgQAcSOJoyhhv4rs1YVdj7OXWEcXYKp8dA==" saltValue="i+BFJOvXoVDcSp8jz2jQiA==" spinCount="100000" sheet="1" formatCells="0" formatColumns="0" formatRows="0" insertColumns="0" insertRows="0"/>
  <pageMargins left="0.75" right="0.5" top="0.75" bottom="0.75" header="0.25" footer="0.25"/>
  <pageSetup scale="72" orientation="landscape" r:id="rId1"/>
  <headerFooter scaleWithDoc="0">
    <oddHeader>&amp;R&amp;8State of New Mexico</oddHeader>
    <oddFooter>&amp;L&amp;8Version 4.0&amp;R&amp;8Page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537666-98de-4485-8b47-b51cbc79dc86">
      <Terms xmlns="http://schemas.microsoft.com/office/infopath/2007/PartnerControls"/>
    </lcf76f155ced4ddcb4097134ff3c332f>
    <TaxCatchAll xmlns="00d6d613-bd9d-47fd-bf82-0261ee610bb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AE5FEF4C32AA4FAC29E785BDDCA1AB" ma:contentTypeVersion="12" ma:contentTypeDescription="Create a new document." ma:contentTypeScope="" ma:versionID="f76b2d41e1bde5ceb15f54f0595cc992">
  <xsd:schema xmlns:xsd="http://www.w3.org/2001/XMLSchema" xmlns:xs="http://www.w3.org/2001/XMLSchema" xmlns:p="http://schemas.microsoft.com/office/2006/metadata/properties" xmlns:ns2="1c537666-98de-4485-8b47-b51cbc79dc86" xmlns:ns3="a0feb453-af98-409e-be09-8a21d00ffeb9" xmlns:ns4="00d6d613-bd9d-47fd-bf82-0261ee610bb9" targetNamespace="http://schemas.microsoft.com/office/2006/metadata/properties" ma:root="true" ma:fieldsID="5ddf61d80cf5abee56570ff78f866a2c" ns2:_="" ns3:_="" ns4:_="">
    <xsd:import namespace="1c537666-98de-4485-8b47-b51cbc79dc86"/>
    <xsd:import namespace="a0feb453-af98-409e-be09-8a21d00ffeb9"/>
    <xsd:import namespace="00d6d613-bd9d-47fd-bf82-0261ee610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537666-98de-4485-8b47-b51cbc79dc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2f08d83-6ad9-4a19-ac92-930f74cde0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eb453-af98-409e-be09-8a21d00ffe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6d613-bd9d-47fd-bf82-0261ee610bb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f4c100e-e01d-4286-aa91-745afbd696c7}" ma:internalName="TaxCatchAll" ma:showField="CatchAllData" ma:web="a0feb453-af98-409e-be09-8a21d00ffe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F8A6F1-EAC3-43A8-8998-14B56CB3B354}"/>
</file>

<file path=customXml/itemProps2.xml><?xml version="1.0" encoding="utf-8"?>
<ds:datastoreItem xmlns:ds="http://schemas.openxmlformats.org/officeDocument/2006/customXml" ds:itemID="{441CEA09-3F33-4367-A0F6-E7356EC383F7}"/>
</file>

<file path=customXml/itemProps3.xml><?xml version="1.0" encoding="utf-8"?>
<ds:datastoreItem xmlns:ds="http://schemas.openxmlformats.org/officeDocument/2006/customXml" ds:itemID="{D748D04B-F026-4F13-83B5-C2FB414C3F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Slater-Huff, Kathy</cp:lastModifiedBy>
  <cp:revision/>
  <dcterms:created xsi:type="dcterms:W3CDTF">2022-03-17T14:59:33Z</dcterms:created>
  <dcterms:modified xsi:type="dcterms:W3CDTF">2022-09-21T13:45:29Z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2022-03-17T15:01:16Z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91a3f373-00b0-4a4f-8016-a5b6ec1cd6c5</vt:lpwstr>
  </property>
  <property fmtid="{D5CDD505-2E9C-101B-9397-08002B2CF9AE}" pid="8" name="MSIP_Label_38f1469a-2c2a-4aee-b92b-090d4c5468ff_ContentBits">
    <vt:lpwstr>0</vt:lpwstr>
  </property>
  <property fmtid="{D5CDD505-2E9C-101B-9397-08002B2CF9AE}" pid="9" name="ContentTypeId">
    <vt:lpwstr>0x0101000DAE5FEF4C32AA4FAC29E785BDDCA1AB</vt:lpwstr>
  </property>
  <property fmtid="{D5CDD505-2E9C-101B-9397-08002B2CF9AE}" pid="10" name="MediaServiceImageTags">
    <vt:lpwstr/>
  </property>
</Properties>
</file>